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ler\Dropbox\04_RGZM\01_LIVE\02_Beilprojekt\05_Konventionen\contact_samples\templates@protocols.io\"/>
    </mc:Choice>
  </mc:AlternateContent>
  <xr:revisionPtr revIDLastSave="0" documentId="13_ncr:1_{D3E3D386-3926-4C2E-B024-3AD4106C8169}" xr6:coauthVersionLast="36" xr6:coauthVersionMax="36" xr10:uidLastSave="{00000000-0000-0000-0000-000000000000}"/>
  <bookViews>
    <workbookView xWindow="-120" yWindow="-120" windowWidth="20280" windowHeight="10560" xr2:uid="{AFF35614-B730-4823-818C-BB10501ACC89}"/>
  </bookViews>
  <sheets>
    <sheet name="contact sample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1" i="3" l="1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Q3" i="3"/>
  <c r="AF21" i="3" l="1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F5" i="3"/>
  <c r="AF4" i="3"/>
  <c r="AF3" i="3"/>
  <c r="AB20" i="3"/>
  <c r="AB17" i="3"/>
  <c r="AB16" i="3"/>
  <c r="AB15" i="3"/>
  <c r="AB13" i="3"/>
  <c r="AB12" i="3"/>
  <c r="AB11" i="3"/>
  <c r="AB7" i="3"/>
  <c r="AB3" i="3"/>
  <c r="AA21" i="3"/>
  <c r="AB21" i="3" s="1"/>
  <c r="AA20" i="3"/>
  <c r="AA19" i="3"/>
  <c r="AB19" i="3" s="1"/>
  <c r="AA18" i="3"/>
  <c r="AB18" i="3" s="1"/>
  <c r="AA17" i="3"/>
  <c r="AA16" i="3"/>
  <c r="AA15" i="3"/>
  <c r="AA14" i="3"/>
  <c r="AB14" i="3" s="1"/>
  <c r="AA13" i="3"/>
  <c r="AA12" i="3"/>
  <c r="AA11" i="3"/>
  <c r="AA10" i="3"/>
  <c r="AB10" i="3" s="1"/>
  <c r="AA9" i="3"/>
  <c r="AA8" i="3"/>
  <c r="AA7" i="3"/>
  <c r="AA6" i="3"/>
  <c r="AB6" i="3" s="1"/>
  <c r="AA5" i="3"/>
  <c r="AA4" i="3"/>
  <c r="AA3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AB9" i="3" s="1"/>
  <c r="R8" i="3"/>
  <c r="AB8" i="3" s="1"/>
  <c r="R7" i="3"/>
  <c r="R6" i="3"/>
  <c r="R5" i="3"/>
  <c r="AB5" i="3" s="1"/>
  <c r="R4" i="3"/>
  <c r="AB4" i="3" s="1"/>
  <c r="R3" i="3"/>
  <c r="M21" i="3" l="1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G21" i="3"/>
  <c r="G20" i="3"/>
  <c r="G19" i="3"/>
  <c r="G18" i="3"/>
  <c r="G17" i="3"/>
  <c r="G16" i="3"/>
  <c r="G15" i="3"/>
  <c r="G14" i="3"/>
  <c r="G13" i="3"/>
  <c r="G12" i="3"/>
  <c r="G11" i="3"/>
  <c r="G10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</calcChain>
</file>

<file path=xl/sharedStrings.xml><?xml version="1.0" encoding="utf-8"?>
<sst xmlns="http://schemas.openxmlformats.org/spreadsheetml/2006/main" count="79" uniqueCount="67">
  <si>
    <t>date</t>
  </si>
  <si>
    <t>weight</t>
  </si>
  <si>
    <t>MC</t>
  </si>
  <si>
    <t>conditioning</t>
  </si>
  <si>
    <t>start date</t>
  </si>
  <si>
    <t>end date</t>
  </si>
  <si>
    <t>filename (xlsx)</t>
  </si>
  <si>
    <t>photographic  documentation</t>
  </si>
  <si>
    <t>cyc.</t>
  </si>
  <si>
    <t>contact sample no.</t>
  </si>
  <si>
    <t>target wt</t>
  </si>
  <si>
    <r>
      <t>wt1</t>
    </r>
    <r>
      <rPr>
        <i/>
        <vertAlign val="subscript"/>
        <sz val="11"/>
        <color theme="1"/>
        <rFont val="Calibri"/>
        <family val="2"/>
        <scheme val="minor"/>
      </rPr>
      <t>before</t>
    </r>
  </si>
  <si>
    <r>
      <t>wt2</t>
    </r>
    <r>
      <rPr>
        <i/>
        <vertAlign val="subscript"/>
        <sz val="11"/>
        <color theme="1"/>
        <rFont val="Calibri"/>
        <family val="2"/>
        <scheme val="minor"/>
      </rPr>
      <t>before</t>
    </r>
  </si>
  <si>
    <r>
      <t>wt3</t>
    </r>
    <r>
      <rPr>
        <i/>
        <vertAlign val="subscript"/>
        <sz val="11"/>
        <color theme="1"/>
        <rFont val="Calibri"/>
        <family val="2"/>
        <scheme val="minor"/>
      </rPr>
      <t>before</t>
    </r>
  </si>
  <si>
    <r>
      <t>wt1</t>
    </r>
    <r>
      <rPr>
        <i/>
        <vertAlign val="subscript"/>
        <sz val="11"/>
        <color theme="1"/>
        <rFont val="Calibri"/>
        <family val="2"/>
        <scheme val="minor"/>
      </rPr>
      <t>after</t>
    </r>
  </si>
  <si>
    <r>
      <t>wt2</t>
    </r>
    <r>
      <rPr>
        <i/>
        <vertAlign val="subscript"/>
        <sz val="11"/>
        <color theme="1"/>
        <rFont val="Calibri"/>
        <family val="2"/>
        <scheme val="minor"/>
      </rPr>
      <t>after</t>
    </r>
  </si>
  <si>
    <r>
      <t>wt3</t>
    </r>
    <r>
      <rPr>
        <i/>
        <vertAlign val="subscript"/>
        <sz val="11"/>
        <color theme="1"/>
        <rFont val="Calibri"/>
        <family val="2"/>
        <scheme val="minor"/>
      </rPr>
      <t>after</t>
    </r>
  </si>
  <si>
    <r>
      <t>weight</t>
    </r>
    <r>
      <rPr>
        <b/>
        <i/>
        <vertAlign val="subscript"/>
        <sz val="11"/>
        <color theme="1"/>
        <rFont val="Calibri"/>
        <family val="2"/>
        <scheme val="minor"/>
      </rPr>
      <t>af.</t>
    </r>
  </si>
  <si>
    <r>
      <t>weight</t>
    </r>
    <r>
      <rPr>
        <b/>
        <i/>
        <vertAlign val="subscript"/>
        <sz val="11"/>
        <color theme="1"/>
        <rFont val="Calibri"/>
        <family val="2"/>
        <scheme val="minor"/>
      </rPr>
      <t>bf.</t>
    </r>
  </si>
  <si>
    <r>
      <t>MC1</t>
    </r>
    <r>
      <rPr>
        <i/>
        <vertAlign val="subscript"/>
        <sz val="11"/>
        <color theme="1"/>
        <rFont val="Calibri"/>
        <family val="2"/>
        <scheme val="minor"/>
      </rPr>
      <t>bf.</t>
    </r>
  </si>
  <si>
    <r>
      <t>MC2</t>
    </r>
    <r>
      <rPr>
        <i/>
        <vertAlign val="subscript"/>
        <sz val="11"/>
        <color theme="1"/>
        <rFont val="Calibri"/>
        <family val="2"/>
        <scheme val="minor"/>
      </rPr>
      <t>bf.</t>
    </r>
  </si>
  <si>
    <r>
      <t>MC3</t>
    </r>
    <r>
      <rPr>
        <i/>
        <vertAlign val="subscript"/>
        <sz val="11"/>
        <color theme="1"/>
        <rFont val="Calibri"/>
        <family val="2"/>
        <scheme val="minor"/>
      </rPr>
      <t>bf.</t>
    </r>
  </si>
  <si>
    <r>
      <t>MC</t>
    </r>
    <r>
      <rPr>
        <b/>
        <i/>
        <vertAlign val="subscript"/>
        <sz val="11"/>
        <color theme="1"/>
        <rFont val="Calibri"/>
        <family val="2"/>
        <scheme val="minor"/>
      </rPr>
      <t>bf.</t>
    </r>
  </si>
  <si>
    <t>used with sample</t>
  </si>
  <si>
    <t>ConSam-1</t>
  </si>
  <si>
    <t>ConSam-2</t>
  </si>
  <si>
    <t>ConSam-3</t>
  </si>
  <si>
    <t>ConSam-4</t>
  </si>
  <si>
    <t>ConSam-5</t>
  </si>
  <si>
    <t>ConSam-6</t>
  </si>
  <si>
    <t>ConSam-7</t>
  </si>
  <si>
    <t>Sam-1</t>
  </si>
  <si>
    <t>Sam-2</t>
  </si>
  <si>
    <t>Sam-3</t>
  </si>
  <si>
    <t>Sam-4</t>
  </si>
  <si>
    <t>Sam-5</t>
  </si>
  <si>
    <t>Sam-6</t>
  </si>
  <si>
    <t>Sam-7</t>
  </si>
  <si>
    <r>
      <t>wt</t>
    </r>
    <r>
      <rPr>
        <b/>
        <i/>
        <vertAlign val="subscript"/>
        <sz val="11"/>
        <color theme="1"/>
        <rFont val="Calibri"/>
        <family val="2"/>
        <scheme val="minor"/>
      </rPr>
      <t>removed</t>
    </r>
  </si>
  <si>
    <r>
      <t>MC1</t>
    </r>
    <r>
      <rPr>
        <i/>
        <vertAlign val="subscript"/>
        <sz val="11"/>
        <color theme="1"/>
        <rFont val="Calibri"/>
        <family val="2"/>
        <scheme val="minor"/>
      </rPr>
      <t>af.</t>
    </r>
  </si>
  <si>
    <r>
      <t>MC</t>
    </r>
    <r>
      <rPr>
        <b/>
        <i/>
        <vertAlign val="subscript"/>
        <sz val="11"/>
        <color theme="1"/>
        <rFont val="Calibri"/>
        <family val="2"/>
        <scheme val="minor"/>
      </rPr>
      <t>af.</t>
    </r>
  </si>
  <si>
    <r>
      <t>MC2</t>
    </r>
    <r>
      <rPr>
        <i/>
        <vertAlign val="subscript"/>
        <sz val="11"/>
        <color theme="1"/>
        <rFont val="Calibri"/>
        <family val="2"/>
        <scheme val="minor"/>
      </rPr>
      <t>af.</t>
    </r>
  </si>
  <si>
    <r>
      <t>MC3</t>
    </r>
    <r>
      <rPr>
        <i/>
        <vertAlign val="subscript"/>
        <sz val="11"/>
        <color theme="1"/>
        <rFont val="Calibri"/>
        <family val="2"/>
        <scheme val="minor"/>
      </rPr>
      <t>af.</t>
    </r>
  </si>
  <si>
    <r>
      <t xml:space="preserve">use-wear experiment   </t>
    </r>
    <r>
      <rPr>
        <b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(MC given as per reading of conductance meter)</t>
    </r>
  </si>
  <si>
    <t>drying-log_template_2021-06-28</t>
  </si>
  <si>
    <t>filename image (full view)</t>
  </si>
  <si>
    <t>filename image top (notch)</t>
  </si>
  <si>
    <t>ConSam-1_2021-05-21</t>
  </si>
  <si>
    <t>ConSam-2_2021-05-21</t>
  </si>
  <si>
    <t>ConSam-3_2021-06-11</t>
  </si>
  <si>
    <t>ConSam-4_2021-06-11</t>
  </si>
  <si>
    <t>ConSam-6_2021-06-16</t>
  </si>
  <si>
    <t>ConSam-7_2021-06-15</t>
  </si>
  <si>
    <t>ConSam-5_2021-06-14</t>
  </si>
  <si>
    <t>ConSam-1_notch_2021-05-21</t>
  </si>
  <si>
    <t>ConSam-2_notch_2021-05-21</t>
  </si>
  <si>
    <t>ConSam-3_notch_2021-06-11</t>
  </si>
  <si>
    <t>ConSam-4_notch_2021-06-11</t>
  </si>
  <si>
    <t>ConSam-5_notch_2021-06-14</t>
  </si>
  <si>
    <t>ConSam-6_notch_2021-06-16</t>
  </si>
  <si>
    <t>ConSam-7_notch_2021-06-15</t>
  </si>
  <si>
    <t>ConSam_1+2_2021-05-21</t>
  </si>
  <si>
    <t>filename(s) image(s) (comparative)</t>
  </si>
  <si>
    <r>
      <t>dry wt</t>
    </r>
    <r>
      <rPr>
        <b/>
        <i/>
        <vertAlign val="subscript"/>
        <sz val="11"/>
        <color theme="1"/>
        <rFont val="Calibri"/>
        <family val="2"/>
        <scheme val="minor"/>
      </rPr>
      <t>rem.</t>
    </r>
  </si>
  <si>
    <r>
      <t>start date</t>
    </r>
    <r>
      <rPr>
        <b/>
        <i/>
        <vertAlign val="subscript"/>
        <sz val="11"/>
        <color theme="1"/>
        <rFont val="Calibri"/>
        <family val="2"/>
        <scheme val="minor"/>
      </rPr>
      <t>dry</t>
    </r>
  </si>
  <si>
    <r>
      <t>start date</t>
    </r>
    <r>
      <rPr>
        <b/>
        <i/>
        <vertAlign val="subscript"/>
        <sz val="11"/>
        <color theme="1"/>
        <rFont val="Calibri"/>
        <family val="2"/>
        <scheme val="minor"/>
      </rPr>
      <t>rec.</t>
    </r>
  </si>
  <si>
    <r>
      <t>determination of moisture content</t>
    </r>
    <r>
      <rPr>
        <i/>
        <sz val="11"/>
        <color theme="1"/>
        <rFont val="Calibri"/>
        <family val="2"/>
        <scheme val="minor"/>
      </rPr>
      <t xml:space="preserve">    </t>
    </r>
    <r>
      <rPr>
        <i/>
        <sz val="9"/>
        <color theme="1"/>
        <rFont val="Calibri"/>
        <family val="2"/>
        <scheme val="minor"/>
      </rPr>
      <t>(oven-drying method)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</si>
</sst>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yyyy\-mm\-dd;@"/>
    <numFmt numFmtId="167" formatCode="0.00\ &quot;g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AD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/>
    <xf numFmtId="0" fontId="3" fillId="3" borderId="1" xfId="0" applyFont="1" applyFill="1" applyBorder="1"/>
    <xf numFmtId="0" fontId="0" fillId="7" borderId="1" xfId="0" applyFill="1" applyBorder="1" applyAlignment="1">
      <alignment vertical="center"/>
    </xf>
    <xf numFmtId="0" fontId="4" fillId="8" borderId="1" xfId="0" applyFont="1" applyFill="1" applyBorder="1" applyAlignment="1">
      <alignment horizontal="left"/>
    </xf>
    <xf numFmtId="1" fontId="0" fillId="10" borderId="1" xfId="0" applyNumberFormat="1" applyFill="1" applyBorder="1" applyAlignment="1">
      <alignment vertical="center"/>
    </xf>
    <xf numFmtId="164" fontId="0" fillId="0" borderId="0" xfId="0" applyNumberFormat="1"/>
    <xf numFmtId="0" fontId="2" fillId="4" borderId="1" xfId="0" applyFont="1" applyFill="1" applyBorder="1" applyAlignment="1"/>
    <xf numFmtId="166" fontId="4" fillId="8" borderId="1" xfId="0" applyNumberFormat="1" applyFont="1" applyFill="1" applyBorder="1" applyAlignment="1">
      <alignment horizontal="left"/>
    </xf>
    <xf numFmtId="167" fontId="5" fillId="10" borderId="1" xfId="0" applyNumberFormat="1" applyFont="1" applyFill="1" applyBorder="1"/>
    <xf numFmtId="167" fontId="5" fillId="10" borderId="1" xfId="0" applyNumberFormat="1" applyFont="1" applyFill="1" applyBorder="1" applyAlignment="1">
      <alignment vertical="center"/>
    </xf>
    <xf numFmtId="167" fontId="0" fillId="12" borderId="1" xfId="0" applyNumberFormat="1" applyFill="1" applyBorder="1" applyAlignment="1">
      <alignment vertical="center"/>
    </xf>
    <xf numFmtId="0" fontId="2" fillId="5" borderId="1" xfId="0" applyFont="1" applyFill="1" applyBorder="1"/>
    <xf numFmtId="0" fontId="3" fillId="5" borderId="1" xfId="0" applyFont="1" applyFill="1" applyBorder="1"/>
    <xf numFmtId="167" fontId="5" fillId="9" borderId="1" xfId="0" applyNumberFormat="1" applyFont="1" applyFill="1" applyBorder="1"/>
    <xf numFmtId="9" fontId="5" fillId="9" borderId="1" xfId="0" applyNumberFormat="1" applyFont="1" applyFill="1" applyBorder="1" applyAlignment="1">
      <alignment vertical="center"/>
    </xf>
    <xf numFmtId="9" fontId="0" fillId="9" borderId="1" xfId="0" applyNumberFormat="1" applyFill="1" applyBorder="1" applyAlignment="1">
      <alignment vertical="center"/>
    </xf>
    <xf numFmtId="167" fontId="5" fillId="9" borderId="1" xfId="0" applyNumberFormat="1" applyFont="1" applyFill="1" applyBorder="1" applyAlignment="1">
      <alignment vertical="center"/>
    </xf>
    <xf numFmtId="167" fontId="0" fillId="13" borderId="1" xfId="0" applyNumberFormat="1" applyFill="1" applyBorder="1" applyAlignment="1">
      <alignment vertical="center"/>
    </xf>
    <xf numFmtId="9" fontId="0" fillId="13" borderId="1" xfId="0" applyNumberFormat="1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1" fillId="3" borderId="4" xfId="0" applyFont="1" applyFill="1" applyBorder="1" applyAlignment="1"/>
    <xf numFmtId="0" fontId="0" fillId="3" borderId="5" xfId="0" applyFill="1" applyBorder="1" applyAlignment="1"/>
    <xf numFmtId="0" fontId="1" fillId="4" borderId="4" xfId="0" applyFont="1" applyFill="1" applyBorder="1" applyAlignment="1"/>
    <xf numFmtId="0" fontId="0" fillId="0" borderId="6" xfId="0" applyBorder="1" applyAlignment="1"/>
    <xf numFmtId="167" fontId="0" fillId="11" borderId="1" xfId="0" applyNumberFormat="1" applyFill="1" applyBorder="1" applyAlignment="1">
      <alignment vertical="center"/>
    </xf>
    <xf numFmtId="0" fontId="1" fillId="4" borderId="5" xfId="0" applyFont="1" applyFill="1" applyBorder="1" applyAlignment="1"/>
    <xf numFmtId="0" fontId="0" fillId="4" borderId="5" xfId="0" applyFill="1" applyBorder="1" applyAlignment="1"/>
    <xf numFmtId="0" fontId="2" fillId="4" borderId="1" xfId="0" applyFont="1" applyFill="1" applyBorder="1"/>
    <xf numFmtId="165" fontId="0" fillId="11" borderId="1" xfId="0" applyNumberFormat="1" applyFill="1" applyBorder="1" applyAlignment="1">
      <alignment vertical="center"/>
    </xf>
    <xf numFmtId="9" fontId="0" fillId="11" borderId="1" xfId="0" applyNumberFormat="1" applyFill="1" applyBorder="1" applyAlignment="1">
      <alignment vertical="center"/>
    </xf>
    <xf numFmtId="167" fontId="0" fillId="14" borderId="1" xfId="0" applyNumberFormat="1" applyFill="1" applyBorder="1" applyAlignment="1">
      <alignment vertical="center"/>
    </xf>
    <xf numFmtId="9" fontId="4" fillId="11" borderId="1" xfId="0" applyNumberFormat="1" applyFont="1" applyFill="1" applyBorder="1" applyAlignment="1">
      <alignment vertical="center"/>
    </xf>
    <xf numFmtId="0" fontId="1" fillId="15" borderId="4" xfId="0" applyFont="1" applyFill="1" applyBorder="1" applyAlignment="1"/>
    <xf numFmtId="0" fontId="1" fillId="15" borderId="5" xfId="0" applyFont="1" applyFill="1" applyBorder="1" applyAlignment="1"/>
    <xf numFmtId="0" fontId="0" fillId="15" borderId="5" xfId="0" applyFill="1" applyBorder="1" applyAlignment="1"/>
    <xf numFmtId="0" fontId="0" fillId="15" borderId="6" xfId="0" applyFill="1" applyBorder="1" applyAlignment="1"/>
    <xf numFmtId="0" fontId="10" fillId="6" borderId="4" xfId="0" applyFont="1" applyFill="1" applyBorder="1" applyAlignment="1"/>
    <xf numFmtId="0" fontId="10" fillId="6" borderId="5" xfId="0" applyFont="1" applyFill="1" applyBorder="1" applyAlignment="1"/>
    <xf numFmtId="0" fontId="10" fillId="6" borderId="6" xfId="0" applyFont="1" applyFill="1" applyBorder="1" applyAlignment="1"/>
    <xf numFmtId="0" fontId="11" fillId="6" borderId="1" xfId="0" applyFont="1" applyFill="1" applyBorder="1"/>
    <xf numFmtId="0" fontId="4" fillId="8" borderId="1" xfId="0" applyFont="1" applyFill="1" applyBorder="1"/>
    <xf numFmtId="0" fontId="4" fillId="0" borderId="0" xfId="0" applyFont="1"/>
    <xf numFmtId="166" fontId="0" fillId="11" borderId="1" xfId="0" applyNumberForma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6" fontId="0" fillId="9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11" fillId="6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6" fontId="0" fillId="10" borderId="1" xfId="0" applyNumberForma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CFD0-DFAA-4657-A15D-1746A71695B8}">
  <dimension ref="A1:AR27"/>
  <sheetViews>
    <sheetView tabSelected="1" workbookViewId="0">
      <pane xSplit="1" topLeftCell="B1" activePane="topRight" state="frozen"/>
      <selection pane="topRight" activeCell="AJ17" sqref="AJ17"/>
    </sheetView>
  </sheetViews>
  <sheetFormatPr baseColWidth="10" defaultRowHeight="15" x14ac:dyDescent="0.25"/>
  <cols>
    <col min="1" max="1" width="18.7109375" customWidth="1"/>
    <col min="2" max="2" width="11.7109375" style="51" customWidth="1"/>
    <col min="3" max="7" width="9.28515625" customWidth="1"/>
    <col min="8" max="8" width="3.7109375" customWidth="1"/>
    <col min="9" max="9" width="11.7109375" style="51" customWidth="1"/>
    <col min="10" max="13" width="9.28515625" customWidth="1"/>
    <col min="14" max="14" width="11.7109375" style="51" customWidth="1"/>
    <col min="15" max="18" width="9.28515625" customWidth="1"/>
    <col min="19" max="22" width="6.42578125" customWidth="1"/>
    <col min="23" max="23" width="18.7109375" customWidth="1"/>
    <col min="24" max="28" width="9.28515625" customWidth="1"/>
    <col min="29" max="32" width="6.42578125" customWidth="1"/>
    <col min="33" max="33" width="11.7109375" style="53" customWidth="1"/>
    <col min="34" max="35" width="27.7109375" style="47" customWidth="1"/>
    <col min="36" max="36" width="41.85546875" style="47" customWidth="1"/>
    <col min="37" max="37" width="11.7109375" style="51" customWidth="1"/>
    <col min="38" max="38" width="11.7109375" customWidth="1"/>
    <col min="39" max="39" width="28.7109375" customWidth="1"/>
    <col min="40" max="40" width="11.7109375" style="51" customWidth="1"/>
    <col min="41" max="41" width="9.28515625" customWidth="1"/>
    <col min="42" max="42" width="7.28515625" customWidth="1"/>
    <col min="43" max="43" width="9.28515625" customWidth="1"/>
  </cols>
  <sheetData>
    <row r="1" spans="1:44" s="1" customFormat="1" x14ac:dyDescent="0.25">
      <c r="A1" s="24" t="s">
        <v>9</v>
      </c>
      <c r="B1" s="26" t="s">
        <v>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38" t="s">
        <v>43</v>
      </c>
      <c r="O1" s="39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  <c r="AG1" s="42" t="s">
        <v>7</v>
      </c>
      <c r="AH1" s="43"/>
      <c r="AI1" s="43"/>
      <c r="AJ1" s="44"/>
      <c r="AK1" s="28" t="s">
        <v>66</v>
      </c>
      <c r="AL1" s="31"/>
      <c r="AM1" s="31"/>
      <c r="AN1" s="31"/>
      <c r="AO1" s="32"/>
      <c r="AP1" s="32"/>
      <c r="AQ1" s="29"/>
    </row>
    <row r="2" spans="1:44" s="2" customFormat="1" ht="18" x14ac:dyDescent="0.35">
      <c r="A2" s="25"/>
      <c r="B2" s="55" t="s">
        <v>4</v>
      </c>
      <c r="C2" s="4" t="s">
        <v>11</v>
      </c>
      <c r="D2" s="4" t="s">
        <v>12</v>
      </c>
      <c r="E2" s="4" t="s">
        <v>13</v>
      </c>
      <c r="F2" s="3" t="s">
        <v>18</v>
      </c>
      <c r="G2" s="3" t="s">
        <v>10</v>
      </c>
      <c r="H2" s="3" t="s">
        <v>8</v>
      </c>
      <c r="I2" s="55" t="s">
        <v>5</v>
      </c>
      <c r="J2" s="4" t="s">
        <v>14</v>
      </c>
      <c r="K2" s="4" t="s">
        <v>15</v>
      </c>
      <c r="L2" s="4" t="s">
        <v>16</v>
      </c>
      <c r="M2" s="3" t="s">
        <v>17</v>
      </c>
      <c r="N2" s="49" t="s">
        <v>0</v>
      </c>
      <c r="O2" s="15" t="s">
        <v>11</v>
      </c>
      <c r="P2" s="15" t="s">
        <v>12</v>
      </c>
      <c r="Q2" s="15" t="s">
        <v>13</v>
      </c>
      <c r="R2" s="14" t="s">
        <v>18</v>
      </c>
      <c r="S2" s="15" t="s">
        <v>19</v>
      </c>
      <c r="T2" s="15" t="s">
        <v>20</v>
      </c>
      <c r="U2" s="15" t="s">
        <v>21</v>
      </c>
      <c r="V2" s="14" t="s">
        <v>22</v>
      </c>
      <c r="W2" s="14" t="s">
        <v>23</v>
      </c>
      <c r="X2" s="15" t="s">
        <v>14</v>
      </c>
      <c r="Y2" s="15" t="s">
        <v>15</v>
      </c>
      <c r="Z2" s="15" t="s">
        <v>16</v>
      </c>
      <c r="AA2" s="14" t="s">
        <v>17</v>
      </c>
      <c r="AB2" s="14" t="s">
        <v>38</v>
      </c>
      <c r="AC2" s="15" t="s">
        <v>39</v>
      </c>
      <c r="AD2" s="15" t="s">
        <v>41</v>
      </c>
      <c r="AE2" s="15" t="s">
        <v>42</v>
      </c>
      <c r="AF2" s="14" t="s">
        <v>40</v>
      </c>
      <c r="AG2" s="52" t="s">
        <v>0</v>
      </c>
      <c r="AH2" s="45" t="s">
        <v>45</v>
      </c>
      <c r="AI2" s="45" t="s">
        <v>46</v>
      </c>
      <c r="AJ2" s="45" t="s">
        <v>62</v>
      </c>
      <c r="AK2" s="54" t="s">
        <v>64</v>
      </c>
      <c r="AL2" s="33" t="s">
        <v>65</v>
      </c>
      <c r="AM2" s="33" t="s">
        <v>6</v>
      </c>
      <c r="AN2" s="54" t="s">
        <v>5</v>
      </c>
      <c r="AO2" s="33" t="s">
        <v>1</v>
      </c>
      <c r="AP2" s="33" t="s">
        <v>2</v>
      </c>
      <c r="AQ2" s="9" t="s">
        <v>63</v>
      </c>
    </row>
    <row r="3" spans="1:44" x14ac:dyDescent="0.25">
      <c r="A3" s="5" t="s">
        <v>24</v>
      </c>
      <c r="B3" s="56">
        <v>44335</v>
      </c>
      <c r="C3" s="11">
        <v>1302.5999999999999</v>
      </c>
      <c r="D3" s="11">
        <v>1302.5</v>
      </c>
      <c r="E3" s="11">
        <v>1302.4000000000001</v>
      </c>
      <c r="F3" s="13">
        <f>IF(C3="", "", AVERAGE(C3:E3))</f>
        <v>1302.5</v>
      </c>
      <c r="G3" s="13">
        <f>IF(C3="", "", F3*1.35)</f>
        <v>1758.3750000000002</v>
      </c>
      <c r="H3" s="7">
        <v>1</v>
      </c>
      <c r="I3" s="56">
        <v>44337</v>
      </c>
      <c r="J3" s="11">
        <v>1809.7</v>
      </c>
      <c r="K3" s="11">
        <v>1809.5</v>
      </c>
      <c r="L3" s="11">
        <v>1809.3</v>
      </c>
      <c r="M3" s="13">
        <f>IF(J3="", "", AVERAGE(J3:L3))</f>
        <v>1809.5</v>
      </c>
      <c r="N3" s="50">
        <v>44337</v>
      </c>
      <c r="O3" s="16">
        <v>2389.5</v>
      </c>
      <c r="P3" s="16">
        <v>2389.1999999999998</v>
      </c>
      <c r="Q3" s="16">
        <v>2389.1</v>
      </c>
      <c r="R3" s="20">
        <f>IF(O3="", "", AVERAGE(O3:Q3))</f>
        <v>2389.2666666666664</v>
      </c>
      <c r="S3" s="17">
        <v>0.38</v>
      </c>
      <c r="T3" s="17">
        <v>0.39</v>
      </c>
      <c r="U3" s="17">
        <v>0.42</v>
      </c>
      <c r="V3" s="21">
        <f t="shared" ref="V3:V21" si="0">IF(S3="", "", AVERAGE(S3:U3))</f>
        <v>0.39666666666666667</v>
      </c>
      <c r="W3" s="18" t="s">
        <v>31</v>
      </c>
      <c r="X3" s="16">
        <v>1580.4</v>
      </c>
      <c r="Y3" s="16">
        <v>1580.2</v>
      </c>
      <c r="Z3" s="16">
        <v>1580.8</v>
      </c>
      <c r="AA3" s="20">
        <f t="shared" ref="AA3:AA21" si="1">IF(X3="", "", AVERAGE(X3:Z3))</f>
        <v>1580.4666666666669</v>
      </c>
      <c r="AB3" s="20">
        <f>IF(AA3="", "", R3-AA3)</f>
        <v>808.7999999999995</v>
      </c>
      <c r="AC3" s="17">
        <v>0.41</v>
      </c>
      <c r="AD3" s="17">
        <v>0.4</v>
      </c>
      <c r="AE3" s="17">
        <v>0.41</v>
      </c>
      <c r="AF3" s="21">
        <f t="shared" ref="AF3:AF21" si="2">IF(AC3="", "", AVERAGE(AC3:AE3))</f>
        <v>0.40666666666666668</v>
      </c>
      <c r="AG3" s="10">
        <v>44337</v>
      </c>
      <c r="AH3" s="6" t="s">
        <v>47</v>
      </c>
      <c r="AI3" s="6" t="s">
        <v>54</v>
      </c>
      <c r="AJ3" s="6" t="s">
        <v>61</v>
      </c>
      <c r="AK3" s="48">
        <v>44324</v>
      </c>
      <c r="AL3" s="48">
        <v>44347</v>
      </c>
      <c r="AM3" s="37" t="s">
        <v>44</v>
      </c>
      <c r="AN3" s="48">
        <v>44349</v>
      </c>
      <c r="AO3" s="30">
        <v>781.27</v>
      </c>
      <c r="AP3" s="34">
        <v>1.0229999999999999</v>
      </c>
      <c r="AQ3" s="36">
        <f>IF(AP3="", "",AB3/( 1+AP3))</f>
        <v>399.80227385071657</v>
      </c>
      <c r="AR3" s="8"/>
    </row>
    <row r="4" spans="1:44" x14ac:dyDescent="0.25">
      <c r="A4" s="5" t="s">
        <v>25</v>
      </c>
      <c r="B4" s="56">
        <v>44335</v>
      </c>
      <c r="C4" s="11">
        <v>1326.6</v>
      </c>
      <c r="D4" s="11">
        <v>1326.5</v>
      </c>
      <c r="E4" s="11">
        <v>1326.7</v>
      </c>
      <c r="F4" s="13">
        <f t="shared" ref="F4:F21" si="3">IF(C4="", "", AVERAGE(C4:E4))</f>
        <v>1326.6000000000001</v>
      </c>
      <c r="G4" s="13">
        <f t="shared" ref="G4:G21" si="4">IF(C4="", "", F4*1.35)</f>
        <v>1790.9100000000003</v>
      </c>
      <c r="H4" s="7">
        <v>1</v>
      </c>
      <c r="I4" s="56">
        <v>44337</v>
      </c>
      <c r="J4" s="11">
        <v>1878.2</v>
      </c>
      <c r="K4" s="11">
        <v>1878.3</v>
      </c>
      <c r="L4" s="11">
        <v>1878.1</v>
      </c>
      <c r="M4" s="13">
        <f t="shared" ref="M4:M21" si="5">IF(J4="", "", AVERAGE(J4:L4))</f>
        <v>1878.2</v>
      </c>
      <c r="N4" s="50">
        <v>44337</v>
      </c>
      <c r="O4" s="16">
        <v>1878.2</v>
      </c>
      <c r="P4" s="16">
        <v>1878.3</v>
      </c>
      <c r="Q4" s="16">
        <v>1878.1</v>
      </c>
      <c r="R4" s="20">
        <f t="shared" ref="R4:R21" si="6">IF(O4="", "", AVERAGE(O4:Q4))</f>
        <v>1878.2</v>
      </c>
      <c r="S4" s="17">
        <v>0.36</v>
      </c>
      <c r="T4" s="17">
        <v>0.37</v>
      </c>
      <c r="U4" s="17">
        <v>0.38</v>
      </c>
      <c r="V4" s="21">
        <f t="shared" si="0"/>
        <v>0.36999999999999994</v>
      </c>
      <c r="W4" s="18" t="s">
        <v>32</v>
      </c>
      <c r="X4" s="16">
        <v>1810.5</v>
      </c>
      <c r="Y4" s="16">
        <v>1810.7</v>
      </c>
      <c r="Z4" s="16">
        <v>1810.6</v>
      </c>
      <c r="AA4" s="20">
        <f t="shared" si="1"/>
        <v>1810.5999999999997</v>
      </c>
      <c r="AB4" s="20">
        <f t="shared" ref="AB4:AB21" si="7">IF(AA4="", "", R4-AA4)</f>
        <v>67.600000000000364</v>
      </c>
      <c r="AC4" s="17">
        <v>0.4</v>
      </c>
      <c r="AD4" s="17">
        <v>0.35</v>
      </c>
      <c r="AE4" s="17">
        <v>0.36</v>
      </c>
      <c r="AF4" s="21">
        <f t="shared" si="2"/>
        <v>0.36999999999999994</v>
      </c>
      <c r="AG4" s="10">
        <v>44337</v>
      </c>
      <c r="AH4" s="6" t="s">
        <v>48</v>
      </c>
      <c r="AI4" s="6" t="s">
        <v>55</v>
      </c>
      <c r="AJ4" s="6" t="s">
        <v>61</v>
      </c>
      <c r="AK4" s="48">
        <v>44324</v>
      </c>
      <c r="AL4" s="48">
        <v>44351</v>
      </c>
      <c r="AM4" s="37" t="s">
        <v>44</v>
      </c>
      <c r="AN4" s="48">
        <v>44351</v>
      </c>
      <c r="AO4" s="30">
        <v>1185.5</v>
      </c>
      <c r="AP4" s="34">
        <v>0.52729999999999999</v>
      </c>
      <c r="AQ4" s="36">
        <f t="shared" ref="AQ4:AQ21" si="8">IF(AP4="", "",AB4/( 1+AP4))</f>
        <v>44.261114384862417</v>
      </c>
    </row>
    <row r="5" spans="1:44" x14ac:dyDescent="0.25">
      <c r="A5" s="5" t="s">
        <v>26</v>
      </c>
      <c r="B5" s="56">
        <v>44357</v>
      </c>
      <c r="C5" s="12">
        <v>1378.3</v>
      </c>
      <c r="D5" s="12">
        <v>1378.3</v>
      </c>
      <c r="E5" s="12">
        <v>1378.2</v>
      </c>
      <c r="F5" s="13">
        <f t="shared" si="3"/>
        <v>1378.2666666666667</v>
      </c>
      <c r="G5" s="13">
        <f t="shared" si="4"/>
        <v>1860.66</v>
      </c>
      <c r="H5" s="7">
        <v>1</v>
      </c>
      <c r="I5" s="56">
        <v>44358</v>
      </c>
      <c r="J5" s="12">
        <v>2512.5</v>
      </c>
      <c r="K5" s="12">
        <v>2511.6</v>
      </c>
      <c r="L5" s="12">
        <v>2512.1999999999998</v>
      </c>
      <c r="M5" s="13">
        <f t="shared" si="5"/>
        <v>2512.1</v>
      </c>
      <c r="N5" s="50">
        <v>44358</v>
      </c>
      <c r="O5" s="19">
        <v>2512.5</v>
      </c>
      <c r="P5" s="19">
        <v>2511.6</v>
      </c>
      <c r="Q5" s="19">
        <v>2512.1999999999998</v>
      </c>
      <c r="R5" s="20">
        <f t="shared" si="6"/>
        <v>2512.1</v>
      </c>
      <c r="S5" s="17">
        <v>0.4</v>
      </c>
      <c r="T5" s="17">
        <v>0.38</v>
      </c>
      <c r="U5" s="17">
        <v>0.38</v>
      </c>
      <c r="V5" s="21">
        <f t="shared" si="0"/>
        <v>0.38666666666666671</v>
      </c>
      <c r="W5" s="18" t="s">
        <v>33</v>
      </c>
      <c r="X5" s="16">
        <v>2419.5</v>
      </c>
      <c r="Y5" s="16">
        <v>2419.6</v>
      </c>
      <c r="Z5" s="16">
        <v>2419.4</v>
      </c>
      <c r="AA5" s="20">
        <f t="shared" si="1"/>
        <v>2419.5</v>
      </c>
      <c r="AB5" s="20">
        <f t="shared" si="7"/>
        <v>92.599999999999909</v>
      </c>
      <c r="AC5" s="17">
        <v>0.41</v>
      </c>
      <c r="AD5" s="17">
        <v>0.4</v>
      </c>
      <c r="AE5" s="17">
        <v>0.4</v>
      </c>
      <c r="AF5" s="21">
        <f t="shared" si="2"/>
        <v>0.40333333333333332</v>
      </c>
      <c r="AG5" s="10">
        <v>44358</v>
      </c>
      <c r="AH5" s="6" t="s">
        <v>49</v>
      </c>
      <c r="AI5" s="6" t="s">
        <v>56</v>
      </c>
      <c r="AJ5" s="6"/>
      <c r="AK5" s="48">
        <v>44358</v>
      </c>
      <c r="AL5" s="48"/>
      <c r="AM5" s="35"/>
      <c r="AN5" s="48"/>
      <c r="AO5" s="30"/>
      <c r="AP5" s="34"/>
      <c r="AQ5" s="36" t="str">
        <f t="shared" si="8"/>
        <v/>
      </c>
    </row>
    <row r="6" spans="1:44" x14ac:dyDescent="0.25">
      <c r="A6" s="5" t="s">
        <v>27</v>
      </c>
      <c r="B6" s="56">
        <v>44357</v>
      </c>
      <c r="C6" s="12">
        <v>1394.3</v>
      </c>
      <c r="D6" s="12">
        <v>1394.6</v>
      </c>
      <c r="E6" s="12">
        <v>1394.5</v>
      </c>
      <c r="F6" s="13">
        <f t="shared" si="3"/>
        <v>1394.4666666666665</v>
      </c>
      <c r="G6" s="13">
        <f t="shared" si="4"/>
        <v>1882.5299999999997</v>
      </c>
      <c r="H6" s="7">
        <v>1</v>
      </c>
      <c r="I6" s="56">
        <v>44358</v>
      </c>
      <c r="J6" s="12">
        <v>2604.9</v>
      </c>
      <c r="K6" s="12">
        <v>2604.3000000000002</v>
      </c>
      <c r="L6" s="12">
        <v>2604.6999999999998</v>
      </c>
      <c r="M6" s="13">
        <f t="shared" si="5"/>
        <v>2604.6333333333337</v>
      </c>
      <c r="N6" s="50">
        <v>44358</v>
      </c>
      <c r="O6" s="19">
        <v>2604.9</v>
      </c>
      <c r="P6" s="19">
        <v>2604.3000000000002</v>
      </c>
      <c r="Q6" s="19">
        <v>2604.6999999999998</v>
      </c>
      <c r="R6" s="20">
        <f t="shared" si="6"/>
        <v>2604.6333333333337</v>
      </c>
      <c r="S6" s="17">
        <v>0.4</v>
      </c>
      <c r="T6" s="17">
        <v>0.39</v>
      </c>
      <c r="U6" s="17">
        <v>0.38</v>
      </c>
      <c r="V6" s="21">
        <f t="shared" si="0"/>
        <v>0.38999999999999996</v>
      </c>
      <c r="W6" s="18" t="s">
        <v>34</v>
      </c>
      <c r="X6" s="16">
        <v>1930</v>
      </c>
      <c r="Y6" s="16">
        <v>1930</v>
      </c>
      <c r="Z6" s="16">
        <v>1930.2</v>
      </c>
      <c r="AA6" s="20">
        <f t="shared" si="1"/>
        <v>1930.0666666666666</v>
      </c>
      <c r="AB6" s="20">
        <f t="shared" si="7"/>
        <v>674.56666666666706</v>
      </c>
      <c r="AC6" s="17">
        <v>0.37</v>
      </c>
      <c r="AD6" s="17">
        <v>0.38</v>
      </c>
      <c r="AE6" s="17">
        <v>0.36</v>
      </c>
      <c r="AF6" s="21">
        <f t="shared" si="2"/>
        <v>0.36999999999999994</v>
      </c>
      <c r="AG6" s="10">
        <v>44358</v>
      </c>
      <c r="AH6" s="6" t="s">
        <v>50</v>
      </c>
      <c r="AI6" s="6" t="s">
        <v>57</v>
      </c>
      <c r="AJ6" s="6"/>
      <c r="AK6" s="48">
        <v>44358</v>
      </c>
      <c r="AL6" s="48"/>
      <c r="AM6" s="35"/>
      <c r="AN6" s="48"/>
      <c r="AO6" s="30"/>
      <c r="AP6" s="34"/>
      <c r="AQ6" s="36" t="str">
        <f t="shared" si="8"/>
        <v/>
      </c>
    </row>
    <row r="7" spans="1:44" x14ac:dyDescent="0.25">
      <c r="A7" s="5" t="s">
        <v>28</v>
      </c>
      <c r="B7" s="56">
        <v>44360</v>
      </c>
      <c r="C7" s="12">
        <v>1368.9</v>
      </c>
      <c r="D7" s="12">
        <v>1368.9</v>
      </c>
      <c r="E7" s="12">
        <v>1368.9</v>
      </c>
      <c r="F7" s="13">
        <f t="shared" si="3"/>
        <v>1368.9000000000003</v>
      </c>
      <c r="G7" s="13">
        <f t="shared" si="4"/>
        <v>1848.0150000000006</v>
      </c>
      <c r="H7" s="7">
        <v>1</v>
      </c>
      <c r="I7" s="56">
        <v>44361</v>
      </c>
      <c r="J7" s="12">
        <v>2392.6999999999998</v>
      </c>
      <c r="K7" s="12">
        <v>2392.5</v>
      </c>
      <c r="L7" s="12">
        <v>2392.6999999999998</v>
      </c>
      <c r="M7" s="13">
        <f t="shared" si="5"/>
        <v>2392.6333333333332</v>
      </c>
      <c r="N7" s="50">
        <v>44361</v>
      </c>
      <c r="O7" s="19">
        <v>2392.6999999999998</v>
      </c>
      <c r="P7" s="19">
        <v>2392.5</v>
      </c>
      <c r="Q7" s="19">
        <v>2392.6999999999998</v>
      </c>
      <c r="R7" s="20">
        <f t="shared" si="6"/>
        <v>2392.6333333333332</v>
      </c>
      <c r="S7" s="17">
        <v>0.44</v>
      </c>
      <c r="T7" s="17">
        <v>0.37</v>
      </c>
      <c r="U7" s="17">
        <v>0.38</v>
      </c>
      <c r="V7" s="21">
        <f t="shared" si="0"/>
        <v>0.39666666666666667</v>
      </c>
      <c r="W7" s="18" t="s">
        <v>35</v>
      </c>
      <c r="X7" s="16">
        <v>2123.9</v>
      </c>
      <c r="Y7" s="16">
        <v>2123.6999999999998</v>
      </c>
      <c r="Z7" s="16">
        <v>2124</v>
      </c>
      <c r="AA7" s="20">
        <f t="shared" si="1"/>
        <v>2123.8666666666668</v>
      </c>
      <c r="AB7" s="20">
        <f t="shared" si="7"/>
        <v>268.76666666666642</v>
      </c>
      <c r="AC7" s="17">
        <v>0.42</v>
      </c>
      <c r="AD7" s="17">
        <v>0.41</v>
      </c>
      <c r="AE7" s="17">
        <v>0.39</v>
      </c>
      <c r="AF7" s="21">
        <f t="shared" si="2"/>
        <v>0.40666666666666668</v>
      </c>
      <c r="AG7" s="10">
        <v>44361</v>
      </c>
      <c r="AH7" s="6" t="s">
        <v>53</v>
      </c>
      <c r="AI7" s="6" t="s">
        <v>58</v>
      </c>
      <c r="AJ7" s="6"/>
      <c r="AK7" s="48">
        <v>44361</v>
      </c>
      <c r="AL7" s="48"/>
      <c r="AM7" s="35"/>
      <c r="AN7" s="48"/>
      <c r="AO7" s="30"/>
      <c r="AP7" s="34"/>
      <c r="AQ7" s="36" t="str">
        <f t="shared" si="8"/>
        <v/>
      </c>
    </row>
    <row r="8" spans="1:44" x14ac:dyDescent="0.25">
      <c r="A8" s="5" t="s">
        <v>29</v>
      </c>
      <c r="B8" s="56">
        <v>44360</v>
      </c>
      <c r="C8" s="12">
        <v>1785.1</v>
      </c>
      <c r="D8" s="12">
        <v>1785.2</v>
      </c>
      <c r="E8" s="12">
        <v>1784.7</v>
      </c>
      <c r="F8" s="13">
        <f t="shared" si="3"/>
        <v>1785</v>
      </c>
      <c r="G8" s="13">
        <f t="shared" si="4"/>
        <v>2409.75</v>
      </c>
      <c r="H8" s="7">
        <v>3</v>
      </c>
      <c r="I8" s="56">
        <v>44363</v>
      </c>
      <c r="J8" s="12">
        <v>2341.4</v>
      </c>
      <c r="K8" s="12">
        <v>2341.1999999999998</v>
      </c>
      <c r="L8" s="12">
        <v>2341.1</v>
      </c>
      <c r="M8" s="13">
        <f t="shared" si="5"/>
        <v>2341.2333333333336</v>
      </c>
      <c r="N8" s="50">
        <v>44363</v>
      </c>
      <c r="O8" s="19">
        <v>2445.6</v>
      </c>
      <c r="P8" s="19">
        <v>2445.3000000000002</v>
      </c>
      <c r="Q8" s="19">
        <v>2445.5</v>
      </c>
      <c r="R8" s="20">
        <f t="shared" si="6"/>
        <v>2445.4666666666667</v>
      </c>
      <c r="S8" s="17">
        <v>0.41</v>
      </c>
      <c r="T8" s="17">
        <v>0.42</v>
      </c>
      <c r="U8" s="17">
        <v>0.39</v>
      </c>
      <c r="V8" s="21">
        <f t="shared" si="0"/>
        <v>0.40666666666666668</v>
      </c>
      <c r="W8" s="18" t="s">
        <v>36</v>
      </c>
      <c r="X8" s="16">
        <v>2033.8</v>
      </c>
      <c r="Y8" s="16">
        <v>2034.2</v>
      </c>
      <c r="Z8" s="16">
        <v>2023.1</v>
      </c>
      <c r="AA8" s="20">
        <f t="shared" si="1"/>
        <v>2030.3666666666668</v>
      </c>
      <c r="AB8" s="20">
        <f t="shared" si="7"/>
        <v>415.09999999999991</v>
      </c>
      <c r="AC8" s="17">
        <v>0.2</v>
      </c>
      <c r="AD8" s="17">
        <v>0.41</v>
      </c>
      <c r="AE8" s="17">
        <v>0.19</v>
      </c>
      <c r="AF8" s="21">
        <f t="shared" si="2"/>
        <v>0.26666666666666666</v>
      </c>
      <c r="AG8" s="10">
        <v>44363</v>
      </c>
      <c r="AH8" s="6" t="s">
        <v>51</v>
      </c>
      <c r="AI8" s="6" t="s">
        <v>59</v>
      </c>
      <c r="AJ8" s="46"/>
      <c r="AK8" s="48">
        <v>44363</v>
      </c>
      <c r="AL8" s="48"/>
      <c r="AM8" s="35"/>
      <c r="AN8" s="48"/>
      <c r="AO8" s="30"/>
      <c r="AP8" s="34"/>
      <c r="AQ8" s="36" t="str">
        <f t="shared" si="8"/>
        <v/>
      </c>
    </row>
    <row r="9" spans="1:44" x14ac:dyDescent="0.25">
      <c r="A9" s="5" t="s">
        <v>30</v>
      </c>
      <c r="B9" s="56">
        <v>44361</v>
      </c>
      <c r="C9" s="12">
        <v>1330</v>
      </c>
      <c r="D9" s="12">
        <v>1329.9</v>
      </c>
      <c r="E9" s="12">
        <v>1330.1</v>
      </c>
      <c r="F9" s="13">
        <f t="shared" si="3"/>
        <v>1330</v>
      </c>
      <c r="G9" s="13">
        <f t="shared" si="4"/>
        <v>1795.5000000000002</v>
      </c>
      <c r="H9" s="7">
        <v>1</v>
      </c>
      <c r="I9" s="56">
        <v>44362</v>
      </c>
      <c r="J9" s="12">
        <v>2514.5</v>
      </c>
      <c r="K9" s="12">
        <v>2514.1999999999998</v>
      </c>
      <c r="L9" s="12">
        <v>2514.6</v>
      </c>
      <c r="M9" s="13">
        <f t="shared" si="5"/>
        <v>2514.4333333333329</v>
      </c>
      <c r="N9" s="50">
        <v>44362</v>
      </c>
      <c r="O9" s="19">
        <v>2514.5</v>
      </c>
      <c r="P9" s="19">
        <v>2514.1999999999998</v>
      </c>
      <c r="Q9" s="19">
        <v>2514.6</v>
      </c>
      <c r="R9" s="20">
        <f t="shared" si="6"/>
        <v>2514.4333333333329</v>
      </c>
      <c r="S9" s="17">
        <v>0.36</v>
      </c>
      <c r="T9" s="17">
        <v>0.41</v>
      </c>
      <c r="U9" s="17">
        <v>0.41</v>
      </c>
      <c r="V9" s="21">
        <f t="shared" si="0"/>
        <v>0.39333333333333331</v>
      </c>
      <c r="W9" s="18" t="s">
        <v>37</v>
      </c>
      <c r="X9" s="16">
        <v>2435.4</v>
      </c>
      <c r="Y9" s="16">
        <v>2435.6999999999998</v>
      </c>
      <c r="Z9" s="16">
        <v>2435.6</v>
      </c>
      <c r="AA9" s="20">
        <f t="shared" si="1"/>
        <v>2435.5666666666671</v>
      </c>
      <c r="AB9" s="20">
        <f t="shared" si="7"/>
        <v>78.866666666665878</v>
      </c>
      <c r="AC9" s="17">
        <v>0.37</v>
      </c>
      <c r="AD9" s="17">
        <v>0.38</v>
      </c>
      <c r="AE9" s="17">
        <v>0.39</v>
      </c>
      <c r="AF9" s="21">
        <f t="shared" si="2"/>
        <v>0.38000000000000006</v>
      </c>
      <c r="AG9" s="10">
        <v>44362</v>
      </c>
      <c r="AH9" s="6" t="s">
        <v>52</v>
      </c>
      <c r="AI9" s="6" t="s">
        <v>60</v>
      </c>
      <c r="AJ9" s="46"/>
      <c r="AK9" s="48">
        <v>44362</v>
      </c>
      <c r="AL9" s="48"/>
      <c r="AM9" s="35"/>
      <c r="AN9" s="48"/>
      <c r="AO9" s="30"/>
      <c r="AP9" s="34"/>
      <c r="AQ9" s="36" t="str">
        <f t="shared" si="8"/>
        <v/>
      </c>
    </row>
    <row r="10" spans="1:44" x14ac:dyDescent="0.25">
      <c r="A10" s="5"/>
      <c r="B10" s="56"/>
      <c r="C10" s="12"/>
      <c r="D10" s="12"/>
      <c r="E10" s="12"/>
      <c r="F10" s="13" t="str">
        <f t="shared" si="3"/>
        <v/>
      </c>
      <c r="G10" s="13" t="str">
        <f t="shared" si="4"/>
        <v/>
      </c>
      <c r="H10" s="7"/>
      <c r="I10" s="56"/>
      <c r="J10" s="12"/>
      <c r="K10" s="12"/>
      <c r="L10" s="12"/>
      <c r="M10" s="13" t="str">
        <f t="shared" si="5"/>
        <v/>
      </c>
      <c r="N10" s="50"/>
      <c r="O10" s="19"/>
      <c r="P10" s="19"/>
      <c r="Q10" s="19"/>
      <c r="R10" s="20" t="str">
        <f t="shared" si="6"/>
        <v/>
      </c>
      <c r="S10" s="17"/>
      <c r="T10" s="17"/>
      <c r="U10" s="17"/>
      <c r="V10" s="21" t="str">
        <f t="shared" si="0"/>
        <v/>
      </c>
      <c r="W10" s="18"/>
      <c r="X10" s="16"/>
      <c r="Y10" s="16"/>
      <c r="Z10" s="16"/>
      <c r="AA10" s="20" t="str">
        <f t="shared" si="1"/>
        <v/>
      </c>
      <c r="AB10" s="20" t="str">
        <f t="shared" si="7"/>
        <v/>
      </c>
      <c r="AC10" s="17"/>
      <c r="AD10" s="17"/>
      <c r="AE10" s="17"/>
      <c r="AF10" s="21" t="str">
        <f t="shared" si="2"/>
        <v/>
      </c>
      <c r="AG10" s="10"/>
      <c r="AH10" s="46"/>
      <c r="AI10" s="46"/>
      <c r="AJ10" s="46"/>
      <c r="AK10" s="48"/>
      <c r="AL10" s="48"/>
      <c r="AM10" s="35"/>
      <c r="AN10" s="48"/>
      <c r="AO10" s="30"/>
      <c r="AP10" s="34"/>
      <c r="AQ10" s="36" t="str">
        <f t="shared" si="8"/>
        <v/>
      </c>
    </row>
    <row r="11" spans="1:44" x14ac:dyDescent="0.25">
      <c r="A11" s="5"/>
      <c r="B11" s="56"/>
      <c r="C11" s="12"/>
      <c r="D11" s="12"/>
      <c r="E11" s="12"/>
      <c r="F11" s="13" t="str">
        <f t="shared" si="3"/>
        <v/>
      </c>
      <c r="G11" s="13" t="str">
        <f t="shared" si="4"/>
        <v/>
      </c>
      <c r="H11" s="7"/>
      <c r="I11" s="56"/>
      <c r="J11" s="12"/>
      <c r="K11" s="12"/>
      <c r="L11" s="12"/>
      <c r="M11" s="13" t="str">
        <f t="shared" si="5"/>
        <v/>
      </c>
      <c r="N11" s="50"/>
      <c r="O11" s="19"/>
      <c r="P11" s="19"/>
      <c r="Q11" s="19"/>
      <c r="R11" s="20" t="str">
        <f t="shared" si="6"/>
        <v/>
      </c>
      <c r="S11" s="17"/>
      <c r="T11" s="17"/>
      <c r="U11" s="17"/>
      <c r="V11" s="21" t="str">
        <f t="shared" si="0"/>
        <v/>
      </c>
      <c r="W11" s="18"/>
      <c r="X11" s="16"/>
      <c r="Y11" s="16"/>
      <c r="Z11" s="16"/>
      <c r="AA11" s="20" t="str">
        <f t="shared" si="1"/>
        <v/>
      </c>
      <c r="AB11" s="20" t="str">
        <f t="shared" si="7"/>
        <v/>
      </c>
      <c r="AC11" s="17"/>
      <c r="AD11" s="17"/>
      <c r="AE11" s="17"/>
      <c r="AF11" s="21" t="str">
        <f t="shared" si="2"/>
        <v/>
      </c>
      <c r="AG11" s="10"/>
      <c r="AH11" s="46"/>
      <c r="AI11" s="46"/>
      <c r="AJ11" s="46"/>
      <c r="AK11" s="48"/>
      <c r="AL11" s="48"/>
      <c r="AM11" s="35"/>
      <c r="AN11" s="48"/>
      <c r="AO11" s="30"/>
      <c r="AP11" s="34"/>
      <c r="AQ11" s="36" t="str">
        <f t="shared" si="8"/>
        <v/>
      </c>
    </row>
    <row r="12" spans="1:44" x14ac:dyDescent="0.25">
      <c r="A12" s="5"/>
      <c r="B12" s="56"/>
      <c r="C12" s="12"/>
      <c r="D12" s="12"/>
      <c r="E12" s="12"/>
      <c r="F12" s="13" t="str">
        <f t="shared" si="3"/>
        <v/>
      </c>
      <c r="G12" s="13" t="str">
        <f t="shared" si="4"/>
        <v/>
      </c>
      <c r="H12" s="7"/>
      <c r="I12" s="56"/>
      <c r="J12" s="12"/>
      <c r="K12" s="12"/>
      <c r="L12" s="12"/>
      <c r="M12" s="13" t="str">
        <f t="shared" si="5"/>
        <v/>
      </c>
      <c r="N12" s="50"/>
      <c r="O12" s="19"/>
      <c r="P12" s="19"/>
      <c r="Q12" s="19"/>
      <c r="R12" s="20" t="str">
        <f t="shared" si="6"/>
        <v/>
      </c>
      <c r="S12" s="17"/>
      <c r="T12" s="17"/>
      <c r="U12" s="17"/>
      <c r="V12" s="21" t="str">
        <f t="shared" si="0"/>
        <v/>
      </c>
      <c r="W12" s="18"/>
      <c r="X12" s="16"/>
      <c r="Y12" s="16"/>
      <c r="Z12" s="16"/>
      <c r="AA12" s="20" t="str">
        <f t="shared" si="1"/>
        <v/>
      </c>
      <c r="AB12" s="20" t="str">
        <f t="shared" si="7"/>
        <v/>
      </c>
      <c r="AC12" s="17"/>
      <c r="AD12" s="17"/>
      <c r="AE12" s="17"/>
      <c r="AF12" s="21" t="str">
        <f t="shared" si="2"/>
        <v/>
      </c>
      <c r="AG12" s="10"/>
      <c r="AH12" s="46"/>
      <c r="AI12" s="46"/>
      <c r="AJ12" s="46"/>
      <c r="AK12" s="48"/>
      <c r="AL12" s="48"/>
      <c r="AM12" s="35"/>
      <c r="AN12" s="48"/>
      <c r="AO12" s="30"/>
      <c r="AP12" s="34"/>
      <c r="AQ12" s="36" t="str">
        <f t="shared" si="8"/>
        <v/>
      </c>
    </row>
    <row r="13" spans="1:44" x14ac:dyDescent="0.25">
      <c r="A13" s="5"/>
      <c r="B13" s="56"/>
      <c r="C13" s="12"/>
      <c r="D13" s="12"/>
      <c r="E13" s="12"/>
      <c r="F13" s="13" t="str">
        <f t="shared" si="3"/>
        <v/>
      </c>
      <c r="G13" s="13" t="str">
        <f t="shared" si="4"/>
        <v/>
      </c>
      <c r="H13" s="7"/>
      <c r="I13" s="56"/>
      <c r="J13" s="12"/>
      <c r="K13" s="12"/>
      <c r="L13" s="12"/>
      <c r="M13" s="13" t="str">
        <f t="shared" si="5"/>
        <v/>
      </c>
      <c r="N13" s="50"/>
      <c r="O13" s="19"/>
      <c r="P13" s="19"/>
      <c r="Q13" s="19"/>
      <c r="R13" s="20" t="str">
        <f t="shared" si="6"/>
        <v/>
      </c>
      <c r="S13" s="17"/>
      <c r="T13" s="17"/>
      <c r="U13" s="17"/>
      <c r="V13" s="21" t="str">
        <f t="shared" si="0"/>
        <v/>
      </c>
      <c r="W13" s="18"/>
      <c r="X13" s="16"/>
      <c r="Y13" s="16"/>
      <c r="Z13" s="16"/>
      <c r="AA13" s="20" t="str">
        <f t="shared" si="1"/>
        <v/>
      </c>
      <c r="AB13" s="20" t="str">
        <f t="shared" si="7"/>
        <v/>
      </c>
      <c r="AC13" s="17"/>
      <c r="AD13" s="17"/>
      <c r="AE13" s="17"/>
      <c r="AF13" s="21" t="str">
        <f t="shared" si="2"/>
        <v/>
      </c>
      <c r="AG13" s="10"/>
      <c r="AH13" s="46"/>
      <c r="AI13" s="46"/>
      <c r="AJ13" s="46"/>
      <c r="AK13" s="48"/>
      <c r="AL13" s="48"/>
      <c r="AM13" s="35"/>
      <c r="AN13" s="48"/>
      <c r="AO13" s="30"/>
      <c r="AP13" s="34"/>
      <c r="AQ13" s="36" t="str">
        <f t="shared" si="8"/>
        <v/>
      </c>
    </row>
    <row r="14" spans="1:44" x14ac:dyDescent="0.25">
      <c r="A14" s="5"/>
      <c r="B14" s="56"/>
      <c r="C14" s="12"/>
      <c r="D14" s="12"/>
      <c r="E14" s="12"/>
      <c r="F14" s="13" t="str">
        <f t="shared" si="3"/>
        <v/>
      </c>
      <c r="G14" s="13" t="str">
        <f t="shared" si="4"/>
        <v/>
      </c>
      <c r="H14" s="7"/>
      <c r="I14" s="56"/>
      <c r="J14" s="12"/>
      <c r="K14" s="12"/>
      <c r="L14" s="12"/>
      <c r="M14" s="13" t="str">
        <f t="shared" si="5"/>
        <v/>
      </c>
      <c r="N14" s="50"/>
      <c r="O14" s="19"/>
      <c r="P14" s="19"/>
      <c r="Q14" s="19"/>
      <c r="R14" s="20" t="str">
        <f t="shared" si="6"/>
        <v/>
      </c>
      <c r="S14" s="17"/>
      <c r="T14" s="17"/>
      <c r="U14" s="17"/>
      <c r="V14" s="21" t="str">
        <f t="shared" si="0"/>
        <v/>
      </c>
      <c r="W14" s="18"/>
      <c r="X14" s="16"/>
      <c r="Y14" s="16"/>
      <c r="Z14" s="16"/>
      <c r="AA14" s="20" t="str">
        <f t="shared" si="1"/>
        <v/>
      </c>
      <c r="AB14" s="20" t="str">
        <f t="shared" si="7"/>
        <v/>
      </c>
      <c r="AC14" s="17"/>
      <c r="AD14" s="17"/>
      <c r="AE14" s="17"/>
      <c r="AF14" s="21" t="str">
        <f t="shared" si="2"/>
        <v/>
      </c>
      <c r="AG14" s="10"/>
      <c r="AH14" s="46"/>
      <c r="AI14" s="46"/>
      <c r="AJ14" s="46"/>
      <c r="AK14" s="48"/>
      <c r="AL14" s="48"/>
      <c r="AM14" s="35"/>
      <c r="AN14" s="48"/>
      <c r="AO14" s="30"/>
      <c r="AP14" s="34"/>
      <c r="AQ14" s="36" t="str">
        <f t="shared" si="8"/>
        <v/>
      </c>
    </row>
    <row r="15" spans="1:44" x14ac:dyDescent="0.25">
      <c r="A15" s="5"/>
      <c r="B15" s="56"/>
      <c r="C15" s="12"/>
      <c r="D15" s="12"/>
      <c r="E15" s="12"/>
      <c r="F15" s="13" t="str">
        <f t="shared" si="3"/>
        <v/>
      </c>
      <c r="G15" s="13" t="str">
        <f t="shared" si="4"/>
        <v/>
      </c>
      <c r="H15" s="7"/>
      <c r="I15" s="56"/>
      <c r="J15" s="12"/>
      <c r="K15" s="12"/>
      <c r="L15" s="12"/>
      <c r="M15" s="13" t="str">
        <f t="shared" si="5"/>
        <v/>
      </c>
      <c r="N15" s="50"/>
      <c r="O15" s="19"/>
      <c r="P15" s="19"/>
      <c r="Q15" s="19"/>
      <c r="R15" s="20" t="str">
        <f t="shared" si="6"/>
        <v/>
      </c>
      <c r="S15" s="17"/>
      <c r="T15" s="17"/>
      <c r="U15" s="17"/>
      <c r="V15" s="21" t="str">
        <f t="shared" si="0"/>
        <v/>
      </c>
      <c r="W15" s="18"/>
      <c r="X15" s="16"/>
      <c r="Y15" s="16"/>
      <c r="Z15" s="16"/>
      <c r="AA15" s="20" t="str">
        <f t="shared" si="1"/>
        <v/>
      </c>
      <c r="AB15" s="20" t="str">
        <f t="shared" si="7"/>
        <v/>
      </c>
      <c r="AC15" s="17"/>
      <c r="AD15" s="17"/>
      <c r="AE15" s="17"/>
      <c r="AF15" s="21" t="str">
        <f t="shared" si="2"/>
        <v/>
      </c>
      <c r="AG15" s="10"/>
      <c r="AH15" s="46"/>
      <c r="AI15" s="46"/>
      <c r="AJ15" s="46"/>
      <c r="AK15" s="48"/>
      <c r="AL15" s="48"/>
      <c r="AM15" s="35"/>
      <c r="AN15" s="48"/>
      <c r="AO15" s="30"/>
      <c r="AP15" s="34"/>
      <c r="AQ15" s="36" t="str">
        <f t="shared" si="8"/>
        <v/>
      </c>
    </row>
    <row r="16" spans="1:44" x14ac:dyDescent="0.25">
      <c r="A16" s="5"/>
      <c r="B16" s="56"/>
      <c r="C16" s="12"/>
      <c r="D16" s="12"/>
      <c r="E16" s="12"/>
      <c r="F16" s="13" t="str">
        <f t="shared" si="3"/>
        <v/>
      </c>
      <c r="G16" s="13" t="str">
        <f t="shared" si="4"/>
        <v/>
      </c>
      <c r="H16" s="7"/>
      <c r="I16" s="56"/>
      <c r="J16" s="12"/>
      <c r="K16" s="12"/>
      <c r="L16" s="12"/>
      <c r="M16" s="13" t="str">
        <f t="shared" si="5"/>
        <v/>
      </c>
      <c r="N16" s="50"/>
      <c r="O16" s="19"/>
      <c r="P16" s="19"/>
      <c r="Q16" s="19"/>
      <c r="R16" s="20" t="str">
        <f t="shared" si="6"/>
        <v/>
      </c>
      <c r="S16" s="17"/>
      <c r="T16" s="17"/>
      <c r="U16" s="17"/>
      <c r="V16" s="21" t="str">
        <f t="shared" si="0"/>
        <v/>
      </c>
      <c r="W16" s="18"/>
      <c r="X16" s="16"/>
      <c r="Y16" s="16"/>
      <c r="Z16" s="16"/>
      <c r="AA16" s="20" t="str">
        <f t="shared" si="1"/>
        <v/>
      </c>
      <c r="AB16" s="20" t="str">
        <f t="shared" si="7"/>
        <v/>
      </c>
      <c r="AC16" s="17"/>
      <c r="AD16" s="17"/>
      <c r="AE16" s="17"/>
      <c r="AF16" s="21" t="str">
        <f t="shared" si="2"/>
        <v/>
      </c>
      <c r="AG16" s="10"/>
      <c r="AH16" s="46"/>
      <c r="AI16" s="46"/>
      <c r="AJ16" s="46"/>
      <c r="AK16" s="48"/>
      <c r="AL16" s="48"/>
      <c r="AM16" s="35"/>
      <c r="AN16" s="48"/>
      <c r="AO16" s="30"/>
      <c r="AP16" s="34"/>
      <c r="AQ16" s="36" t="str">
        <f t="shared" si="8"/>
        <v/>
      </c>
    </row>
    <row r="17" spans="1:43" x14ac:dyDescent="0.25">
      <c r="A17" s="5"/>
      <c r="B17" s="56"/>
      <c r="C17" s="12"/>
      <c r="D17" s="12"/>
      <c r="E17" s="12"/>
      <c r="F17" s="13" t="str">
        <f t="shared" si="3"/>
        <v/>
      </c>
      <c r="G17" s="13" t="str">
        <f t="shared" si="4"/>
        <v/>
      </c>
      <c r="H17" s="7"/>
      <c r="I17" s="56"/>
      <c r="J17" s="12"/>
      <c r="K17" s="12"/>
      <c r="L17" s="12"/>
      <c r="M17" s="13" t="str">
        <f t="shared" si="5"/>
        <v/>
      </c>
      <c r="N17" s="50"/>
      <c r="O17" s="19"/>
      <c r="P17" s="19"/>
      <c r="Q17" s="19"/>
      <c r="R17" s="20" t="str">
        <f t="shared" si="6"/>
        <v/>
      </c>
      <c r="S17" s="17"/>
      <c r="T17" s="17"/>
      <c r="U17" s="17"/>
      <c r="V17" s="21" t="str">
        <f t="shared" si="0"/>
        <v/>
      </c>
      <c r="W17" s="18"/>
      <c r="X17" s="16"/>
      <c r="Y17" s="16"/>
      <c r="Z17" s="16"/>
      <c r="AA17" s="20" t="str">
        <f t="shared" si="1"/>
        <v/>
      </c>
      <c r="AB17" s="20" t="str">
        <f t="shared" si="7"/>
        <v/>
      </c>
      <c r="AC17" s="17"/>
      <c r="AD17" s="17"/>
      <c r="AE17" s="17"/>
      <c r="AF17" s="21" t="str">
        <f t="shared" si="2"/>
        <v/>
      </c>
      <c r="AG17" s="10"/>
      <c r="AH17" s="46"/>
      <c r="AI17" s="46"/>
      <c r="AJ17" s="46"/>
      <c r="AK17" s="48"/>
      <c r="AL17" s="48"/>
      <c r="AM17" s="35"/>
      <c r="AN17" s="48"/>
      <c r="AO17" s="30"/>
      <c r="AP17" s="34"/>
      <c r="AQ17" s="36" t="str">
        <f t="shared" si="8"/>
        <v/>
      </c>
    </row>
    <row r="18" spans="1:43" x14ac:dyDescent="0.25">
      <c r="A18" s="5"/>
      <c r="B18" s="56"/>
      <c r="C18" s="12"/>
      <c r="D18" s="12"/>
      <c r="E18" s="12"/>
      <c r="F18" s="13" t="str">
        <f t="shared" si="3"/>
        <v/>
      </c>
      <c r="G18" s="13" t="str">
        <f t="shared" si="4"/>
        <v/>
      </c>
      <c r="H18" s="7"/>
      <c r="I18" s="56"/>
      <c r="J18" s="12"/>
      <c r="K18" s="12"/>
      <c r="L18" s="12"/>
      <c r="M18" s="13" t="str">
        <f t="shared" si="5"/>
        <v/>
      </c>
      <c r="N18" s="50"/>
      <c r="O18" s="19"/>
      <c r="P18" s="19"/>
      <c r="Q18" s="19"/>
      <c r="R18" s="20" t="str">
        <f t="shared" si="6"/>
        <v/>
      </c>
      <c r="S18" s="17"/>
      <c r="T18" s="17"/>
      <c r="U18" s="17"/>
      <c r="V18" s="21" t="str">
        <f t="shared" si="0"/>
        <v/>
      </c>
      <c r="W18" s="18"/>
      <c r="X18" s="16"/>
      <c r="Y18" s="16"/>
      <c r="Z18" s="16"/>
      <c r="AA18" s="20" t="str">
        <f t="shared" si="1"/>
        <v/>
      </c>
      <c r="AB18" s="20" t="str">
        <f t="shared" si="7"/>
        <v/>
      </c>
      <c r="AC18" s="17"/>
      <c r="AD18" s="17"/>
      <c r="AE18" s="17"/>
      <c r="AF18" s="21" t="str">
        <f t="shared" si="2"/>
        <v/>
      </c>
      <c r="AG18" s="10"/>
      <c r="AH18" s="46"/>
      <c r="AI18" s="46"/>
      <c r="AJ18" s="46"/>
      <c r="AK18" s="48"/>
      <c r="AL18" s="48"/>
      <c r="AM18" s="35"/>
      <c r="AN18" s="48"/>
      <c r="AO18" s="30"/>
      <c r="AP18" s="34"/>
      <c r="AQ18" s="36" t="str">
        <f t="shared" si="8"/>
        <v/>
      </c>
    </row>
    <row r="19" spans="1:43" x14ac:dyDescent="0.25">
      <c r="A19" s="5"/>
      <c r="B19" s="56"/>
      <c r="C19" s="12"/>
      <c r="D19" s="12"/>
      <c r="E19" s="12"/>
      <c r="F19" s="13" t="str">
        <f t="shared" si="3"/>
        <v/>
      </c>
      <c r="G19" s="13" t="str">
        <f t="shared" si="4"/>
        <v/>
      </c>
      <c r="H19" s="7"/>
      <c r="I19" s="56"/>
      <c r="J19" s="12"/>
      <c r="K19" s="12"/>
      <c r="L19" s="12"/>
      <c r="M19" s="13" t="str">
        <f t="shared" si="5"/>
        <v/>
      </c>
      <c r="N19" s="50"/>
      <c r="O19" s="19"/>
      <c r="P19" s="19"/>
      <c r="Q19" s="19"/>
      <c r="R19" s="20" t="str">
        <f t="shared" si="6"/>
        <v/>
      </c>
      <c r="S19" s="17"/>
      <c r="T19" s="17"/>
      <c r="U19" s="17"/>
      <c r="V19" s="21" t="str">
        <f t="shared" si="0"/>
        <v/>
      </c>
      <c r="W19" s="18"/>
      <c r="X19" s="16"/>
      <c r="Y19" s="16"/>
      <c r="Z19" s="16"/>
      <c r="AA19" s="20" t="str">
        <f t="shared" si="1"/>
        <v/>
      </c>
      <c r="AB19" s="20" t="str">
        <f t="shared" si="7"/>
        <v/>
      </c>
      <c r="AC19" s="17"/>
      <c r="AD19" s="17"/>
      <c r="AE19" s="17"/>
      <c r="AF19" s="21" t="str">
        <f t="shared" si="2"/>
        <v/>
      </c>
      <c r="AG19" s="10"/>
      <c r="AH19" s="46"/>
      <c r="AI19" s="46"/>
      <c r="AJ19" s="46"/>
      <c r="AK19" s="48"/>
      <c r="AL19" s="48"/>
      <c r="AM19" s="35"/>
      <c r="AN19" s="48"/>
      <c r="AO19" s="30"/>
      <c r="AP19" s="34"/>
      <c r="AQ19" s="36" t="str">
        <f t="shared" si="8"/>
        <v/>
      </c>
    </row>
    <row r="20" spans="1:43" x14ac:dyDescent="0.25">
      <c r="A20" s="5"/>
      <c r="B20" s="56"/>
      <c r="C20" s="12"/>
      <c r="D20" s="12"/>
      <c r="E20" s="12"/>
      <c r="F20" s="13" t="str">
        <f t="shared" si="3"/>
        <v/>
      </c>
      <c r="G20" s="13" t="str">
        <f t="shared" si="4"/>
        <v/>
      </c>
      <c r="H20" s="7"/>
      <c r="I20" s="56"/>
      <c r="J20" s="12"/>
      <c r="K20" s="12"/>
      <c r="L20" s="12"/>
      <c r="M20" s="13" t="str">
        <f t="shared" si="5"/>
        <v/>
      </c>
      <c r="N20" s="50"/>
      <c r="O20" s="19"/>
      <c r="P20" s="19"/>
      <c r="Q20" s="19"/>
      <c r="R20" s="20" t="str">
        <f t="shared" si="6"/>
        <v/>
      </c>
      <c r="S20" s="17"/>
      <c r="T20" s="17"/>
      <c r="U20" s="17"/>
      <c r="V20" s="21" t="str">
        <f t="shared" si="0"/>
        <v/>
      </c>
      <c r="W20" s="18"/>
      <c r="X20" s="16"/>
      <c r="Y20" s="16"/>
      <c r="Z20" s="16"/>
      <c r="AA20" s="20" t="str">
        <f t="shared" si="1"/>
        <v/>
      </c>
      <c r="AB20" s="20" t="str">
        <f t="shared" si="7"/>
        <v/>
      </c>
      <c r="AC20" s="17"/>
      <c r="AD20" s="17"/>
      <c r="AE20" s="17"/>
      <c r="AF20" s="21" t="str">
        <f t="shared" si="2"/>
        <v/>
      </c>
      <c r="AG20" s="10"/>
      <c r="AH20" s="46"/>
      <c r="AI20" s="46"/>
      <c r="AJ20" s="46"/>
      <c r="AK20" s="48"/>
      <c r="AL20" s="48"/>
      <c r="AM20" s="35"/>
      <c r="AN20" s="48"/>
      <c r="AO20" s="30"/>
      <c r="AP20" s="34"/>
      <c r="AQ20" s="36" t="str">
        <f t="shared" si="8"/>
        <v/>
      </c>
    </row>
    <row r="21" spans="1:43" x14ac:dyDescent="0.25">
      <c r="A21" s="5"/>
      <c r="B21" s="56"/>
      <c r="C21" s="12"/>
      <c r="D21" s="12"/>
      <c r="E21" s="12"/>
      <c r="F21" s="13" t="str">
        <f t="shared" si="3"/>
        <v/>
      </c>
      <c r="G21" s="13" t="str">
        <f t="shared" si="4"/>
        <v/>
      </c>
      <c r="H21" s="7"/>
      <c r="I21" s="56"/>
      <c r="J21" s="12"/>
      <c r="K21" s="12"/>
      <c r="L21" s="12"/>
      <c r="M21" s="13" t="str">
        <f t="shared" si="5"/>
        <v/>
      </c>
      <c r="N21" s="50"/>
      <c r="O21" s="19"/>
      <c r="P21" s="19"/>
      <c r="Q21" s="19"/>
      <c r="R21" s="20" t="str">
        <f t="shared" si="6"/>
        <v/>
      </c>
      <c r="S21" s="17"/>
      <c r="T21" s="17"/>
      <c r="U21" s="17"/>
      <c r="V21" s="21" t="str">
        <f t="shared" si="0"/>
        <v/>
      </c>
      <c r="W21" s="18"/>
      <c r="X21" s="16"/>
      <c r="Y21" s="16"/>
      <c r="Z21" s="16"/>
      <c r="AA21" s="20" t="str">
        <f t="shared" si="1"/>
        <v/>
      </c>
      <c r="AB21" s="20" t="str">
        <f t="shared" si="7"/>
        <v/>
      </c>
      <c r="AC21" s="17"/>
      <c r="AD21" s="17"/>
      <c r="AE21" s="17"/>
      <c r="AF21" s="21" t="str">
        <f t="shared" si="2"/>
        <v/>
      </c>
      <c r="AG21" s="10"/>
      <c r="AH21" s="46"/>
      <c r="AI21" s="46"/>
      <c r="AJ21" s="46"/>
      <c r="AK21" s="48"/>
      <c r="AL21" s="48"/>
      <c r="AM21" s="35"/>
      <c r="AN21" s="48"/>
      <c r="AO21" s="30"/>
      <c r="AP21" s="34"/>
      <c r="AQ21" s="36" t="str">
        <f t="shared" si="8"/>
        <v/>
      </c>
    </row>
    <row r="23" spans="1:43" x14ac:dyDescent="0.25">
      <c r="A23" s="22"/>
    </row>
    <row r="24" spans="1:43" x14ac:dyDescent="0.25">
      <c r="A24" s="23"/>
    </row>
    <row r="25" spans="1:43" x14ac:dyDescent="0.25">
      <c r="A25" s="23"/>
    </row>
    <row r="26" spans="1:43" x14ac:dyDescent="0.25">
      <c r="A26" s="23"/>
    </row>
    <row r="27" spans="1:43" x14ac:dyDescent="0.25">
      <c r="A27" s="23"/>
    </row>
  </sheetData>
  <mergeCells count="6">
    <mergeCell ref="AG1:AJ1"/>
    <mergeCell ref="A23:A27"/>
    <mergeCell ref="A1:A2"/>
    <mergeCell ref="B1:M1"/>
    <mergeCell ref="N1:AF1"/>
    <mergeCell ref="AK1:AQ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contact samples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Thaler</dc:creator>
  <cp:lastModifiedBy>Ulrich Thaler</cp:lastModifiedBy>
  <dcterms:created xsi:type="dcterms:W3CDTF">2021-04-23T05:36:11Z</dcterms:created>
  <dcterms:modified xsi:type="dcterms:W3CDTF">2021-06-28T15:21:30Z</dcterms:modified>
</cp:coreProperties>
</file>