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/Desktop/"/>
    </mc:Choice>
  </mc:AlternateContent>
  <xr:revisionPtr revIDLastSave="0" documentId="13_ncr:1_{DCD9BD8F-C217-9840-8324-8054726A762C}" xr6:coauthVersionLast="47" xr6:coauthVersionMax="47" xr10:uidLastSave="{00000000-0000-0000-0000-000000000000}"/>
  <bookViews>
    <workbookView xWindow="4600" yWindow="3280" windowWidth="31120" windowHeight="16880" tabRatio="500" xr2:uid="{00000000-000D-0000-FFFF-FFFF00000000}"/>
  </bookViews>
  <sheets>
    <sheet name="DTZ IEQ 07.25.17" sheetId="32" r:id="rId1"/>
  </sheets>
  <definedNames>
    <definedName name="A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2" i="32" l="1"/>
  <c r="S32" i="32"/>
  <c r="N32" i="32"/>
  <c r="L32" i="32"/>
  <c r="H32" i="32"/>
  <c r="F32" i="32"/>
  <c r="X32" i="32" s="1"/>
  <c r="X31" i="32"/>
  <c r="X30" i="32"/>
  <c r="X29" i="32"/>
  <c r="X28" i="32"/>
  <c r="X27" i="32"/>
  <c r="V22" i="32"/>
  <c r="T22" i="32"/>
  <c r="O22" i="32"/>
  <c r="M22" i="32"/>
  <c r="X22" i="32" s="1"/>
  <c r="I22" i="32"/>
  <c r="G22" i="32"/>
  <c r="AF18" i="32"/>
  <c r="AD18" i="32"/>
  <c r="AA18" i="32"/>
  <c r="Y18" i="32"/>
  <c r="U18" i="32"/>
  <c r="S18" i="32"/>
  <c r="N18" i="32"/>
  <c r="L18" i="32"/>
  <c r="H18" i="32"/>
  <c r="F18" i="32"/>
  <c r="AG17" i="32"/>
  <c r="AE17" i="32"/>
  <c r="AB17" i="32"/>
  <c r="Z17" i="32"/>
  <c r="V17" i="32"/>
  <c r="T17" i="32"/>
  <c r="O17" i="32"/>
  <c r="M17" i="32"/>
  <c r="I17" i="32"/>
  <c r="G17" i="32"/>
  <c r="AG16" i="32"/>
  <c r="AE16" i="32"/>
  <c r="AB16" i="32"/>
  <c r="Z16" i="32"/>
  <c r="V16" i="32"/>
  <c r="T16" i="32"/>
  <c r="O16" i="32"/>
  <c r="M16" i="32"/>
  <c r="I16" i="32"/>
  <c r="G16" i="32"/>
  <c r="AG15" i="32"/>
  <c r="AE15" i="32"/>
  <c r="AB15" i="32"/>
  <c r="Z15" i="32"/>
  <c r="V15" i="32"/>
  <c r="T15" i="32"/>
  <c r="O15" i="32"/>
  <c r="M15" i="32"/>
  <c r="I15" i="32"/>
  <c r="G15" i="32"/>
  <c r="AG14" i="32"/>
  <c r="AE14" i="32"/>
  <c r="AB14" i="32"/>
  <c r="Z14" i="32"/>
  <c r="V14" i="32"/>
  <c r="T14" i="32"/>
  <c r="O14" i="32"/>
  <c r="M14" i="32"/>
  <c r="I14" i="32"/>
  <c r="G14" i="32"/>
  <c r="AG13" i="32"/>
  <c r="AE13" i="32"/>
  <c r="AB13" i="32"/>
  <c r="Z13" i="32"/>
  <c r="V13" i="32"/>
  <c r="T13" i="32"/>
  <c r="O13" i="32"/>
  <c r="M13" i="32"/>
  <c r="I13" i="32"/>
  <c r="G13" i="32"/>
  <c r="AG12" i="32"/>
  <c r="AE12" i="32"/>
  <c r="AB12" i="32"/>
  <c r="Z12" i="32"/>
  <c r="V12" i="32"/>
  <c r="T12" i="32"/>
  <c r="O12" i="32"/>
  <c r="M12" i="32"/>
  <c r="I12" i="32"/>
  <c r="G12" i="32"/>
  <c r="AG11" i="32"/>
  <c r="AE11" i="32"/>
  <c r="AB11" i="32"/>
  <c r="Z11" i="32"/>
  <c r="V11" i="32"/>
  <c r="T11" i="32"/>
  <c r="O11" i="32"/>
  <c r="M11" i="32"/>
  <c r="I11" i="32"/>
  <c r="G11" i="32"/>
  <c r="AG10" i="32"/>
  <c r="AG18" i="32" s="1"/>
  <c r="AE10" i="32"/>
  <c r="AE18" i="32" s="1"/>
  <c r="AB10" i="32"/>
  <c r="Z10" i="32"/>
  <c r="V10" i="32"/>
  <c r="V21" i="32" s="1"/>
  <c r="V23" i="32" s="1"/>
  <c r="T10" i="32"/>
  <c r="T21" i="32" s="1"/>
  <c r="T23" i="32" s="1"/>
  <c r="O10" i="32"/>
  <c r="O21" i="32" s="1"/>
  <c r="O23" i="32" s="1"/>
  <c r="M10" i="32"/>
  <c r="I10" i="32"/>
  <c r="I21" i="32" s="1"/>
  <c r="I23" i="32" s="1"/>
  <c r="G10" i="32"/>
  <c r="B10" i="32"/>
  <c r="E4" i="32"/>
  <c r="G21" i="32" l="1"/>
  <c r="AB18" i="32"/>
  <c r="M21" i="32"/>
  <c r="M23" i="32" s="1"/>
  <c r="Z18" i="32"/>
  <c r="G23" i="32"/>
  <c r="X23" i="32" s="1"/>
  <c r="G18" i="32"/>
  <c r="X18" i="32" s="1"/>
  <c r="M18" i="32"/>
  <c r="T18" i="32"/>
  <c r="I18" i="32"/>
  <c r="O18" i="32"/>
  <c r="V18" i="32"/>
  <c r="X21" i="32" l="1"/>
  <c r="Q21" i="32"/>
</calcChain>
</file>

<file path=xl/sharedStrings.xml><?xml version="1.0" encoding="utf-8"?>
<sst xmlns="http://schemas.openxmlformats.org/spreadsheetml/2006/main" count="80" uniqueCount="54">
  <si>
    <t>Islet Cell Calculation Worksheet</t>
  </si>
  <si>
    <t>Bin start</t>
  </si>
  <si>
    <t>IEQ dia</t>
  </si>
  <si>
    <t>Only fill in green cells!</t>
  </si>
  <si>
    <t>Bin width</t>
  </si>
  <si>
    <t>IEQ vol</t>
  </si>
  <si>
    <t xml:space="preserve">Plate 1 </t>
  </si>
  <si>
    <t>Plate 2</t>
  </si>
  <si>
    <t>Index</t>
  </si>
  <si>
    <t>Including</t>
  </si>
  <si>
    <t>Up to</t>
  </si>
  <si>
    <t>Midpoint</t>
  </si>
  <si>
    <t>IEQ</t>
  </si>
  <si>
    <t>Count</t>
  </si>
  <si>
    <t>IEQ's</t>
  </si>
  <si>
    <t>&gt;350</t>
  </si>
  <si>
    <t>Islet Counting Averages</t>
  </si>
  <si>
    <t>Total IEQ</t>
  </si>
  <si>
    <t>Actual Islet #</t>
  </si>
  <si>
    <t>Islet Index</t>
  </si>
  <si>
    <t>Attribute</t>
  </si>
  <si>
    <t>Total Score</t>
  </si>
  <si>
    <t>Comments</t>
  </si>
  <si>
    <t xml:space="preserve">Score Key: </t>
  </si>
  <si>
    <t>majority poor</t>
  </si>
  <si>
    <t>poor and good</t>
  </si>
  <si>
    <t>majority good</t>
  </si>
  <si>
    <t>Plate 3</t>
  </si>
  <si>
    <t>IEQ Count 6</t>
  </si>
  <si>
    <t>Totals</t>
  </si>
  <si>
    <t>Score                                                0  1  2</t>
  </si>
  <si>
    <t>Score                                                  0  1  2</t>
  </si>
  <si>
    <t>Score                                                 0  1  2</t>
  </si>
  <si>
    <t>IEQ Count 5</t>
  </si>
  <si>
    <t>Islet Ranking Averages</t>
  </si>
  <si>
    <t>Integrity</t>
  </si>
  <si>
    <t>Single Cells</t>
  </si>
  <si>
    <t>Diameter</t>
  </si>
  <si>
    <t>Shape (3D)</t>
  </si>
  <si>
    <t>Border (2D)</t>
  </si>
  <si>
    <t>IEQ Count 1</t>
  </si>
  <si>
    <t xml:space="preserve">IEQ Count 2 </t>
  </si>
  <si>
    <t xml:space="preserve">IEQ Count 3 </t>
  </si>
  <si>
    <t>IEQ Count 4</t>
  </si>
  <si>
    <t>Revised 08/01/2020</t>
  </si>
  <si>
    <t>Plate 4 - CellSens-10x Mag</t>
  </si>
  <si>
    <t>Plate 4 - CellSens-12.5x Mag</t>
  </si>
  <si>
    <t>RRIDSAMN-XX-XXyX-XX</t>
  </si>
  <si>
    <t>%CV</t>
  </si>
  <si>
    <t>Islet
Counting</t>
  </si>
  <si>
    <t>Islet
 Ranking</t>
  </si>
  <si>
    <t>Score                                  0  1  2</t>
  </si>
  <si>
    <t>Score                                 0  1  2</t>
  </si>
  <si>
    <t>Score                                        0  1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</si>
</sst>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5" x14ac:knownFonts="1"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u/>
      <sz val="11"/>
      <name val="Arial"/>
      <family val="2"/>
    </font>
    <font>
      <b/>
      <sz val="11"/>
      <color rgb="FF000000"/>
      <name val="Arial"/>
      <family val="2"/>
    </font>
    <font>
      <sz val="11"/>
      <color rgb="FFD9D9D9"/>
      <name val="Arial"/>
      <family val="2"/>
    </font>
    <font>
      <sz val="11"/>
      <color rgb="FFFFFFFF"/>
      <name val="Arial"/>
      <family val="2"/>
    </font>
    <font>
      <sz val="14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00510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0DA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</fills>
  <borders count="6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theme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 style="medium">
        <color theme="1"/>
      </left>
      <right/>
      <top style="medium">
        <color auto="1"/>
      </top>
      <bottom/>
      <diagonal/>
    </border>
    <border>
      <left/>
      <right style="medium">
        <color theme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auto="1"/>
      </bottom>
      <diagonal/>
    </border>
    <border>
      <left/>
      <right style="medium">
        <color theme="1"/>
      </right>
      <top/>
      <bottom style="medium">
        <color auto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/>
      <top style="medium">
        <color auto="1"/>
      </top>
      <bottom style="medium">
        <color auto="1"/>
      </bottom>
      <diagonal/>
    </border>
    <border>
      <left/>
      <right style="thin">
        <color theme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theme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6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9">
    <xf numFmtId="0" fontId="0" fillId="0" borderId="0" xfId="0"/>
    <xf numFmtId="0" fontId="6" fillId="0" borderId="0" xfId="0" applyFont="1" applyFill="1"/>
    <xf numFmtId="0" fontId="6" fillId="3" borderId="2" xfId="0" applyFont="1" applyFill="1" applyBorder="1" applyProtection="1">
      <protection locked="0"/>
    </xf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66" fontId="1" fillId="0" borderId="0" xfId="0" applyNumberFormat="1" applyFont="1"/>
    <xf numFmtId="0" fontId="1" fillId="0" borderId="0" xfId="0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0" fontId="12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22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22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165" fontId="6" fillId="0" borderId="0" xfId="0" applyNumberFormat="1" applyFont="1" applyFill="1"/>
    <xf numFmtId="0" fontId="6" fillId="3" borderId="29" xfId="0" applyFont="1" applyFill="1" applyBorder="1" applyProtection="1">
      <protection locked="0"/>
    </xf>
    <xf numFmtId="166" fontId="6" fillId="0" borderId="25" xfId="0" applyNumberFormat="1" applyFont="1" applyFill="1" applyBorder="1"/>
    <xf numFmtId="166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/>
    <xf numFmtId="0" fontId="6" fillId="3" borderId="30" xfId="0" applyFont="1" applyFill="1" applyBorder="1" applyProtection="1">
      <protection locked="0"/>
    </xf>
    <xf numFmtId="0" fontId="6" fillId="3" borderId="31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6" fillId="3" borderId="32" xfId="0" applyFont="1" applyFill="1" applyBorder="1" applyProtection="1">
      <protection locked="0"/>
    </xf>
    <xf numFmtId="0" fontId="6" fillId="0" borderId="0" xfId="0" applyFont="1" applyFill="1" applyAlignment="1">
      <alignment horizontal="left" indent="4"/>
    </xf>
    <xf numFmtId="0" fontId="6" fillId="3" borderId="33" xfId="0" applyFont="1" applyFill="1" applyBorder="1" applyProtection="1">
      <protection locked="0"/>
    </xf>
    <xf numFmtId="0" fontId="6" fillId="3" borderId="34" xfId="0" applyFont="1" applyFill="1" applyBorder="1" applyProtection="1">
      <protection locked="0"/>
    </xf>
    <xf numFmtId="0" fontId="9" fillId="0" borderId="6" xfId="0" applyFont="1" applyFill="1" applyBorder="1"/>
    <xf numFmtId="0" fontId="6" fillId="0" borderId="8" xfId="0" applyFont="1" applyFill="1" applyBorder="1"/>
    <xf numFmtId="166" fontId="1" fillId="0" borderId="8" xfId="0" applyNumberFormat="1" applyFont="1" applyFill="1" applyBorder="1"/>
    <xf numFmtId="166" fontId="9" fillId="0" borderId="7" xfId="0" applyNumberFormat="1" applyFont="1" applyFill="1" applyBorder="1"/>
    <xf numFmtId="166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/>
    <xf numFmtId="0" fontId="6" fillId="0" borderId="6" xfId="0" applyFont="1" applyFill="1" applyBorder="1"/>
    <xf numFmtId="166" fontId="9" fillId="0" borderId="8" xfId="0" applyNumberFormat="1" applyFont="1" applyFill="1" applyBorder="1"/>
    <xf numFmtId="1" fontId="6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6" fillId="4" borderId="0" xfId="0" applyFont="1" applyFill="1" applyBorder="1"/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2" fontId="9" fillId="4" borderId="0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36" xfId="0" applyFont="1" applyFill="1" applyBorder="1"/>
    <xf numFmtId="1" fontId="6" fillId="0" borderId="37" xfId="0" applyNumberFormat="1" applyFont="1" applyFill="1" applyBorder="1" applyAlignment="1"/>
    <xf numFmtId="1" fontId="6" fillId="0" borderId="38" xfId="0" applyNumberFormat="1" applyFont="1" applyFill="1" applyBorder="1" applyAlignment="1">
      <alignment horizontal="right"/>
    </xf>
    <xf numFmtId="1" fontId="10" fillId="0" borderId="37" xfId="0" applyNumberFormat="1" applyFont="1" applyFill="1" applyBorder="1" applyAlignment="1">
      <alignment horizontal="right"/>
    </xf>
    <xf numFmtId="1" fontId="6" fillId="0" borderId="4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9" fillId="0" borderId="3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38" xfId="0" applyFont="1" applyFill="1" applyBorder="1" applyAlignment="1">
      <alignment horizontal="right"/>
    </xf>
    <xf numFmtId="0" fontId="6" fillId="0" borderId="37" xfId="0" applyFont="1" applyFill="1" applyBorder="1" applyAlignment="1">
      <alignment horizontal="right"/>
    </xf>
    <xf numFmtId="1" fontId="9" fillId="0" borderId="39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right"/>
    </xf>
    <xf numFmtId="0" fontId="6" fillId="0" borderId="40" xfId="0" applyFont="1" applyFill="1" applyBorder="1"/>
    <xf numFmtId="0" fontId="3" fillId="0" borderId="25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1" fontId="9" fillId="0" borderId="10" xfId="0" applyNumberFormat="1" applyFont="1" applyFill="1" applyBorder="1" applyAlignment="1">
      <alignment horizontal="right"/>
    </xf>
    <xf numFmtId="0" fontId="6" fillId="0" borderId="25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0" fontId="6" fillId="0" borderId="22" xfId="0" applyFont="1" applyFill="1" applyBorder="1" applyAlignment="1">
      <alignment horizontal="right"/>
    </xf>
    <xf numFmtId="0" fontId="6" fillId="0" borderId="41" xfId="0" applyFont="1" applyFill="1" applyBorder="1"/>
    <xf numFmtId="0" fontId="1" fillId="0" borderId="42" xfId="0" applyFont="1" applyFill="1" applyBorder="1" applyAlignment="1">
      <alignment horizontal="center"/>
    </xf>
    <xf numFmtId="164" fontId="3" fillId="0" borderId="43" xfId="0" applyNumberFormat="1" applyFont="1" applyFill="1" applyBorder="1" applyAlignment="1">
      <alignment horizontal="right"/>
    </xf>
    <xf numFmtId="164" fontId="10" fillId="0" borderId="42" xfId="0" applyNumberFormat="1" applyFont="1" applyFill="1" applyBorder="1" applyAlignment="1">
      <alignment horizontal="right"/>
    </xf>
    <xf numFmtId="164" fontId="6" fillId="0" borderId="12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164" fontId="9" fillId="0" borderId="11" xfId="0" applyNumberFormat="1" applyFont="1" applyFill="1" applyBorder="1" applyAlignment="1">
      <alignment horizontal="right"/>
    </xf>
    <xf numFmtId="164" fontId="6" fillId="0" borderId="43" xfId="0" applyNumberFormat="1" applyFont="1" applyFill="1" applyBorder="1" applyAlignment="1">
      <alignment horizontal="right"/>
    </xf>
    <xf numFmtId="164" fontId="6" fillId="0" borderId="11" xfId="0" applyNumberFormat="1" applyFont="1" applyFill="1" applyBorder="1" applyAlignment="1">
      <alignment horizontal="right"/>
    </xf>
    <xf numFmtId="164" fontId="6" fillId="0" borderId="42" xfId="0" applyNumberFormat="1" applyFont="1" applyFill="1" applyBorder="1" applyAlignment="1">
      <alignment horizontal="right"/>
    </xf>
    <xf numFmtId="164" fontId="9" fillId="0" borderId="13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/>
    <xf numFmtId="164" fontId="13" fillId="0" borderId="0" xfId="0" applyNumberFormat="1" applyFont="1" applyFill="1" applyBorder="1"/>
    <xf numFmtId="165" fontId="6" fillId="0" borderId="0" xfId="0" applyNumberFormat="1" applyFont="1" applyFill="1" applyBorder="1"/>
    <xf numFmtId="0" fontId="9" fillId="0" borderId="44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6" fillId="0" borderId="48" xfId="0" applyFont="1" applyFill="1" applyBorder="1"/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" fontId="9" fillId="0" borderId="52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left" vertical="center"/>
    </xf>
    <xf numFmtId="1" fontId="9" fillId="0" borderId="53" xfId="0" applyNumberFormat="1" applyFont="1" applyFill="1" applyBorder="1" applyAlignment="1">
      <alignment horizontal="center" vertical="center" wrapText="1"/>
    </xf>
    <xf numFmtId="0" fontId="6" fillId="0" borderId="50" xfId="0" applyFont="1" applyFill="1" applyBorder="1"/>
    <xf numFmtId="0" fontId="6" fillId="0" borderId="54" xfId="0" applyFont="1" applyFill="1" applyBorder="1"/>
    <xf numFmtId="0" fontId="9" fillId="0" borderId="58" xfId="0" applyFont="1" applyFill="1" applyBorder="1"/>
    <xf numFmtId="1" fontId="9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/>
    <xf numFmtId="2" fontId="9" fillId="0" borderId="0" xfId="0" applyNumberFormat="1" applyFont="1" applyFill="1" applyBorder="1" applyAlignment="1">
      <alignment horizontal="center" vertical="center"/>
    </xf>
    <xf numFmtId="1" fontId="9" fillId="0" borderId="62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/>
    <xf numFmtId="0" fontId="14" fillId="0" borderId="0" xfId="0" applyFont="1" applyFill="1" applyBorder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/>
    </xf>
    <xf numFmtId="1" fontId="6" fillId="0" borderId="0" xfId="0" applyNumberFormat="1" applyFont="1" applyFill="1"/>
    <xf numFmtId="0" fontId="9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64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1" fontId="6" fillId="3" borderId="55" xfId="0" applyNumberFormat="1" applyFont="1" applyFill="1" applyBorder="1" applyAlignment="1">
      <alignment horizontal="center" vertical="center"/>
    </xf>
    <xf numFmtId="1" fontId="6" fillId="3" borderId="32" xfId="0" applyNumberFormat="1" applyFont="1" applyFill="1" applyBorder="1" applyAlignment="1">
      <alignment horizontal="center" vertical="center"/>
    </xf>
    <xf numFmtId="1" fontId="9" fillId="0" borderId="59" xfId="0" applyNumberFormat="1" applyFont="1" applyFill="1" applyBorder="1" applyAlignment="1">
      <alignment horizontal="center" vertical="center"/>
    </xf>
    <xf numFmtId="1" fontId="9" fillId="0" borderId="60" xfId="0" applyNumberFormat="1" applyFont="1" applyFill="1" applyBorder="1" applyAlignment="1">
      <alignment horizontal="center" vertical="center"/>
    </xf>
    <xf numFmtId="1" fontId="6" fillId="3" borderId="49" xfId="0" applyNumberFormat="1" applyFont="1" applyFill="1" applyBorder="1" applyAlignment="1">
      <alignment horizontal="center" vertical="center"/>
    </xf>
    <xf numFmtId="1" fontId="6" fillId="3" borderId="31" xfId="0" applyNumberFormat="1" applyFont="1" applyFill="1" applyBorder="1" applyAlignment="1">
      <alignment horizontal="center" vertical="center"/>
    </xf>
    <xf numFmtId="164" fontId="9" fillId="0" borderId="23" xfId="0" applyNumberFormat="1" applyFont="1" applyFill="1" applyBorder="1" applyAlignment="1">
      <alignment horizontal="center" vertical="center" wrapText="1"/>
    </xf>
    <xf numFmtId="164" fontId="9" fillId="0" borderId="45" xfId="0" applyNumberFormat="1" applyFont="1" applyFill="1" applyBorder="1" applyAlignment="1">
      <alignment horizontal="center" vertical="center" wrapText="1"/>
    </xf>
    <xf numFmtId="164" fontId="9" fillId="0" borderId="46" xfId="0" applyNumberFormat="1" applyFont="1" applyFill="1" applyBorder="1" applyAlignment="1">
      <alignment horizontal="center" vertical="center" wrapText="1"/>
    </xf>
    <xf numFmtId="164" fontId="9" fillId="0" borderId="47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6" fillId="3" borderId="49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49" xfId="0" applyFont="1" applyFill="1" applyBorder="1" applyAlignment="1" applyProtection="1">
      <alignment horizontal="center" vertical="center" wrapText="1"/>
      <protection locked="0"/>
    </xf>
    <xf numFmtId="0" fontId="6" fillId="3" borderId="31" xfId="0" applyFont="1" applyFill="1" applyBorder="1" applyAlignment="1" applyProtection="1">
      <alignment horizontal="center" vertical="center" wrapText="1"/>
      <protection locked="0"/>
    </xf>
    <xf numFmtId="0" fontId="6" fillId="3" borderId="55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60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3" borderId="55" xfId="0" applyFont="1" applyFill="1" applyBorder="1" applyAlignment="1" applyProtection="1">
      <alignment horizontal="center" vertical="center" wrapText="1"/>
      <protection locked="0"/>
    </xf>
    <xf numFmtId="0" fontId="6" fillId="3" borderId="32" xfId="0" applyFont="1" applyFill="1" applyBorder="1" applyAlignment="1" applyProtection="1">
      <alignment horizontal="center" vertical="center" wrapText="1"/>
      <protection locked="0"/>
    </xf>
  </cellXfs>
  <cellStyles count="46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Normal" xfId="0" builtinId="0"/>
    <cellStyle name="Normal 2" xfId="29" xr:uid="{00000000-0005-0000-0000-0000CB010000}"/>
  </cellStyles>
  <dxfs count="0"/>
  <tableStyles count="0" defaultTableStyle="TableStyleMedium9" defaultPivotStyle="PivotStyleMedium4"/>
  <colors>
    <mruColors>
      <color rgb="FFC7E0B4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"/>
  <sheetViews>
    <sheetView tabSelected="1" workbookViewId="0">
      <selection activeCell="E16" sqref="E16"/>
    </sheetView>
  </sheetViews>
  <sheetFormatPr baseColWidth="10" defaultColWidth="8.6640625" defaultRowHeight="14" x14ac:dyDescent="0.15"/>
  <cols>
    <col min="1" max="4" width="11.1640625" style="1" customWidth="1"/>
    <col min="5" max="5" width="13" style="1" customWidth="1"/>
    <col min="6" max="9" width="10.83203125" style="1" customWidth="1"/>
    <col min="10" max="10" width="7.5" style="3" customWidth="1"/>
    <col min="11" max="11" width="1.33203125" style="1" customWidth="1"/>
    <col min="12" max="15" width="10.83203125" style="1" customWidth="1"/>
    <col min="16" max="16" width="7.5" style="3" customWidth="1"/>
    <col min="17" max="17" width="7.5" style="4" customWidth="1"/>
    <col min="18" max="18" width="1.33203125" style="1" customWidth="1"/>
    <col min="19" max="22" width="10.83203125" style="1" customWidth="1"/>
    <col min="23" max="23" width="1.33203125" style="1" customWidth="1"/>
    <col min="24" max="24" width="13.83203125" style="1" customWidth="1"/>
    <col min="25" max="25" width="11" style="1" customWidth="1"/>
    <col min="26" max="26" width="12.6640625" style="1" customWidth="1"/>
    <col min="27" max="29" width="10.83203125" style="1" customWidth="1"/>
    <col min="30" max="30" width="8.6640625" style="1"/>
    <col min="31" max="31" width="12.1640625" style="1" customWidth="1"/>
    <col min="32" max="32" width="8.6640625" style="1"/>
    <col min="33" max="33" width="11" style="1" customWidth="1"/>
    <col min="34" max="16384" width="8.6640625" style="1"/>
  </cols>
  <sheetData>
    <row r="1" spans="1:33" x14ac:dyDescent="0.15">
      <c r="U1" s="170" t="s">
        <v>44</v>
      </c>
      <c r="V1" s="170"/>
    </row>
    <row r="2" spans="1:33" x14ac:dyDescent="0.15">
      <c r="C2" s="6" t="s">
        <v>0</v>
      </c>
      <c r="D2" s="6"/>
      <c r="E2" s="6"/>
      <c r="F2" s="6"/>
      <c r="O2" s="7"/>
      <c r="P2" s="8"/>
      <c r="Q2" s="9"/>
      <c r="R2" s="7"/>
      <c r="S2" s="7"/>
      <c r="T2" s="7"/>
      <c r="U2" s="7"/>
      <c r="V2" s="7"/>
    </row>
    <row r="3" spans="1:33" ht="18" x14ac:dyDescent="0.2">
      <c r="A3" s="1" t="s">
        <v>1</v>
      </c>
      <c r="B3" s="2">
        <v>0</v>
      </c>
      <c r="D3" s="1" t="s">
        <v>2</v>
      </c>
      <c r="E3" s="2">
        <v>150</v>
      </c>
      <c r="G3" s="10" t="s">
        <v>3</v>
      </c>
      <c r="H3" s="11"/>
      <c r="O3" s="7"/>
      <c r="P3" s="8"/>
      <c r="Q3" s="9"/>
      <c r="R3" s="7"/>
      <c r="S3" s="7"/>
      <c r="T3" s="7"/>
      <c r="U3" s="7"/>
      <c r="V3" s="7"/>
      <c r="W3" s="12"/>
      <c r="X3" s="12"/>
      <c r="Y3" s="12"/>
      <c r="Z3" s="12"/>
    </row>
    <row r="4" spans="1:33" x14ac:dyDescent="0.15">
      <c r="A4" s="1" t="s">
        <v>4</v>
      </c>
      <c r="B4" s="2">
        <v>48</v>
      </c>
      <c r="D4" s="1" t="s">
        <v>5</v>
      </c>
      <c r="E4" s="1">
        <f>4*PI()/3*(E3/2)^3</f>
        <v>1767145.8676442585</v>
      </c>
      <c r="J4" s="13"/>
      <c r="K4" s="12"/>
      <c r="O4" s="7"/>
      <c r="P4" s="8"/>
      <c r="Q4" s="9"/>
      <c r="R4" s="7"/>
      <c r="S4" s="7"/>
      <c r="T4" s="7"/>
      <c r="U4" s="7"/>
      <c r="V4" s="7"/>
      <c r="W4" s="12"/>
      <c r="X4" s="12"/>
      <c r="Y4" s="12"/>
      <c r="Z4" s="12"/>
    </row>
    <row r="5" spans="1:33" ht="15" thickBot="1" x14ac:dyDescent="0.2">
      <c r="J5" s="13"/>
      <c r="K5" s="12"/>
      <c r="R5" s="12"/>
      <c r="S5" s="7"/>
      <c r="T5" s="7"/>
      <c r="U5" s="7"/>
      <c r="V5" s="7"/>
      <c r="W5" s="12"/>
      <c r="X5" s="12"/>
      <c r="Y5" s="12"/>
      <c r="Z5" s="12"/>
    </row>
    <row r="6" spans="1:33" ht="15" thickBot="1" x14ac:dyDescent="0.2">
      <c r="F6" s="133" t="s">
        <v>6</v>
      </c>
      <c r="G6" s="134"/>
      <c r="H6" s="134"/>
      <c r="I6" s="135"/>
      <c r="J6" s="13"/>
      <c r="K6" s="13"/>
      <c r="L6" s="133" t="s">
        <v>7</v>
      </c>
      <c r="M6" s="134"/>
      <c r="N6" s="134"/>
      <c r="O6" s="135"/>
      <c r="P6" s="14"/>
      <c r="Q6" s="15"/>
      <c r="R6" s="13"/>
      <c r="S6" s="133" t="s">
        <v>27</v>
      </c>
      <c r="T6" s="134"/>
      <c r="U6" s="134"/>
      <c r="V6" s="135"/>
      <c r="W6" s="12"/>
      <c r="X6" s="12"/>
      <c r="Y6" s="133" t="s">
        <v>45</v>
      </c>
      <c r="Z6" s="134"/>
      <c r="AA6" s="134"/>
      <c r="AB6" s="135"/>
      <c r="AD6" s="133" t="s">
        <v>46</v>
      </c>
      <c r="AE6" s="134"/>
      <c r="AF6" s="134"/>
      <c r="AG6" s="135"/>
    </row>
    <row r="7" spans="1:33" ht="15" thickBot="1" x14ac:dyDescent="0.2">
      <c r="F7" s="136" t="s">
        <v>47</v>
      </c>
      <c r="G7" s="137"/>
      <c r="H7" s="137"/>
      <c r="I7" s="138"/>
      <c r="J7" s="13"/>
      <c r="K7" s="13"/>
      <c r="L7" s="136" t="s">
        <v>47</v>
      </c>
      <c r="M7" s="137"/>
      <c r="N7" s="137"/>
      <c r="O7" s="138"/>
      <c r="P7" s="13"/>
      <c r="Q7" s="16"/>
      <c r="R7" s="13"/>
      <c r="S7" s="136" t="s">
        <v>47</v>
      </c>
      <c r="T7" s="137"/>
      <c r="U7" s="137"/>
      <c r="V7" s="138"/>
      <c r="W7" s="17"/>
      <c r="X7" s="18"/>
      <c r="Y7" s="136" t="s">
        <v>47</v>
      </c>
      <c r="Z7" s="137"/>
      <c r="AA7" s="137"/>
      <c r="AB7" s="138"/>
      <c r="AD7" s="136" t="s">
        <v>47</v>
      </c>
      <c r="AE7" s="137"/>
      <c r="AF7" s="137"/>
      <c r="AG7" s="138"/>
    </row>
    <row r="8" spans="1:33" x14ac:dyDescent="0.15">
      <c r="F8" s="165" t="s">
        <v>40</v>
      </c>
      <c r="G8" s="166"/>
      <c r="H8" s="165" t="s">
        <v>41</v>
      </c>
      <c r="I8" s="166"/>
      <c r="J8" s="19"/>
      <c r="K8" s="19"/>
      <c r="L8" s="167" t="s">
        <v>42</v>
      </c>
      <c r="M8" s="168"/>
      <c r="N8" s="168" t="s">
        <v>43</v>
      </c>
      <c r="O8" s="169"/>
      <c r="P8" s="19"/>
      <c r="Q8" s="20"/>
      <c r="R8" s="19"/>
      <c r="S8" s="139" t="s">
        <v>33</v>
      </c>
      <c r="T8" s="140"/>
      <c r="U8" s="141" t="s">
        <v>28</v>
      </c>
      <c r="V8" s="142"/>
      <c r="W8" s="21"/>
      <c r="X8" s="22"/>
      <c r="Y8" s="139" t="s">
        <v>33</v>
      </c>
      <c r="Z8" s="140"/>
      <c r="AA8" s="141" t="s">
        <v>28</v>
      </c>
      <c r="AB8" s="142"/>
      <c r="AD8" s="139" t="s">
        <v>33</v>
      </c>
      <c r="AE8" s="140"/>
      <c r="AF8" s="141" t="s">
        <v>28</v>
      </c>
      <c r="AG8" s="142"/>
    </row>
    <row r="9" spans="1:33" x14ac:dyDescent="0.15">
      <c r="A9" s="23" t="s">
        <v>8</v>
      </c>
      <c r="B9" s="23" t="s">
        <v>9</v>
      </c>
      <c r="C9" s="23" t="s">
        <v>10</v>
      </c>
      <c r="D9" s="23" t="s">
        <v>11</v>
      </c>
      <c r="E9" s="23" t="s">
        <v>12</v>
      </c>
      <c r="F9" s="24" t="s">
        <v>13</v>
      </c>
      <c r="G9" s="25" t="s">
        <v>14</v>
      </c>
      <c r="H9" s="24" t="s">
        <v>13</v>
      </c>
      <c r="I9" s="25" t="s">
        <v>14</v>
      </c>
      <c r="J9" s="19"/>
      <c r="K9" s="19"/>
      <c r="L9" s="24" t="s">
        <v>13</v>
      </c>
      <c r="M9" s="25" t="s">
        <v>14</v>
      </c>
      <c r="N9" s="24" t="s">
        <v>13</v>
      </c>
      <c r="O9" s="25" t="s">
        <v>14</v>
      </c>
      <c r="P9" s="19"/>
      <c r="Q9" s="20"/>
      <c r="R9" s="19"/>
      <c r="S9" s="26" t="s">
        <v>13</v>
      </c>
      <c r="T9" s="27" t="s">
        <v>14</v>
      </c>
      <c r="U9" s="26" t="s">
        <v>13</v>
      </c>
      <c r="V9" s="27" t="s">
        <v>14</v>
      </c>
      <c r="W9" s="19"/>
      <c r="X9" s="19"/>
      <c r="Y9" s="26" t="s">
        <v>13</v>
      </c>
      <c r="Z9" s="27" t="s">
        <v>14</v>
      </c>
      <c r="AA9" s="26" t="s">
        <v>13</v>
      </c>
      <c r="AB9" s="27" t="s">
        <v>14</v>
      </c>
      <c r="AD9" s="26" t="s">
        <v>13</v>
      </c>
      <c r="AE9" s="27" t="s">
        <v>14</v>
      </c>
      <c r="AF9" s="26" t="s">
        <v>13</v>
      </c>
      <c r="AG9" s="27" t="s">
        <v>14</v>
      </c>
    </row>
    <row r="10" spans="1:33" x14ac:dyDescent="0.15">
      <c r="A10" s="28">
        <v>1</v>
      </c>
      <c r="B10" s="1" t="e">
        <f>(A10-1)*#REF!+#REF!</f>
        <v>#REF!</v>
      </c>
      <c r="C10" s="1">
        <v>49</v>
      </c>
      <c r="E10" s="29">
        <v>0</v>
      </c>
      <c r="F10" s="30">
        <v>0</v>
      </c>
      <c r="G10" s="31">
        <f>F10*E10</f>
        <v>0</v>
      </c>
      <c r="H10" s="30">
        <v>0</v>
      </c>
      <c r="I10" s="31">
        <f>H10*E10</f>
        <v>0</v>
      </c>
      <c r="J10" s="32"/>
      <c r="K10" s="33"/>
      <c r="L10" s="30">
        <v>0</v>
      </c>
      <c r="M10" s="31">
        <f>L10*E10</f>
        <v>0</v>
      </c>
      <c r="N10" s="30">
        <v>0</v>
      </c>
      <c r="O10" s="31">
        <f>N10*E10</f>
        <v>0</v>
      </c>
      <c r="P10" s="32"/>
      <c r="Q10" s="16"/>
      <c r="R10" s="33"/>
      <c r="S10" s="34">
        <v>0</v>
      </c>
      <c r="T10" s="31">
        <f>S10*E10</f>
        <v>0</v>
      </c>
      <c r="U10" s="35">
        <v>0</v>
      </c>
      <c r="V10" s="31">
        <f>U10*E10</f>
        <v>0</v>
      </c>
      <c r="W10" s="36"/>
      <c r="X10" s="33"/>
      <c r="Y10" s="34">
        <v>0</v>
      </c>
      <c r="Z10" s="31">
        <f>Y10*E10</f>
        <v>0</v>
      </c>
      <c r="AA10" s="35">
        <v>0</v>
      </c>
      <c r="AB10" s="31">
        <f>AA10*E10</f>
        <v>0</v>
      </c>
      <c r="AD10" s="34">
        <v>0</v>
      </c>
      <c r="AE10" s="31">
        <f>AD10*E10</f>
        <v>0</v>
      </c>
      <c r="AF10" s="35">
        <v>0</v>
      </c>
      <c r="AG10" s="31">
        <f>AF10*E10</f>
        <v>0</v>
      </c>
    </row>
    <row r="11" spans="1:33" x14ac:dyDescent="0.15">
      <c r="A11" s="28">
        <v>2</v>
      </c>
      <c r="B11" s="1">
        <v>50</v>
      </c>
      <c r="C11" s="1">
        <v>100</v>
      </c>
      <c r="D11" s="1">
        <v>75</v>
      </c>
      <c r="E11" s="29">
        <v>0.16700000000000001</v>
      </c>
      <c r="F11" s="30">
        <v>0</v>
      </c>
      <c r="G11" s="31">
        <f t="shared" ref="G11:G16" si="0">F11*E11</f>
        <v>0</v>
      </c>
      <c r="H11" s="30">
        <v>0</v>
      </c>
      <c r="I11" s="31">
        <f t="shared" ref="I11:I16" si="1">H11*E11</f>
        <v>0</v>
      </c>
      <c r="J11" s="32"/>
      <c r="K11" s="33"/>
      <c r="L11" s="30">
        <v>0</v>
      </c>
      <c r="M11" s="31">
        <f t="shared" ref="M11:M17" si="2">L11*E11</f>
        <v>0</v>
      </c>
      <c r="N11" s="30">
        <v>0</v>
      </c>
      <c r="O11" s="31">
        <f>N11*E11</f>
        <v>0</v>
      </c>
      <c r="P11" s="32"/>
      <c r="Q11" s="16"/>
      <c r="R11" s="33"/>
      <c r="S11" s="34">
        <v>0</v>
      </c>
      <c r="T11" s="31">
        <f t="shared" ref="T11:T17" si="3">S11*E11</f>
        <v>0</v>
      </c>
      <c r="U11" s="35">
        <v>0</v>
      </c>
      <c r="V11" s="31">
        <f t="shared" ref="V11:V17" si="4">U11*E11</f>
        <v>0</v>
      </c>
      <c r="W11" s="36"/>
      <c r="X11" s="33"/>
      <c r="Y11" s="34">
        <v>0</v>
      </c>
      <c r="Z11" s="31">
        <f t="shared" ref="Z11:Z17" si="5">Y11*E11</f>
        <v>0</v>
      </c>
      <c r="AA11" s="35">
        <v>0</v>
      </c>
      <c r="AB11" s="31">
        <f>AA11*E11</f>
        <v>0</v>
      </c>
      <c r="AD11" s="34">
        <v>0</v>
      </c>
      <c r="AE11" s="31">
        <f t="shared" ref="AE11:AE17" si="6">AD11*E11</f>
        <v>0</v>
      </c>
      <c r="AF11" s="35">
        <v>0</v>
      </c>
      <c r="AG11" s="31">
        <f t="shared" ref="AG11:AG17" si="7">AF11*E11</f>
        <v>0</v>
      </c>
    </row>
    <row r="12" spans="1:33" x14ac:dyDescent="0.15">
      <c r="A12" s="28">
        <v>3</v>
      </c>
      <c r="B12" s="1">
        <v>101</v>
      </c>
      <c r="C12" s="1">
        <v>150</v>
      </c>
      <c r="D12" s="1">
        <v>125</v>
      </c>
      <c r="E12" s="29">
        <v>0.64800000000000002</v>
      </c>
      <c r="F12" s="30">
        <v>0</v>
      </c>
      <c r="G12" s="31">
        <f>F12*E12</f>
        <v>0</v>
      </c>
      <c r="H12" s="30">
        <v>0</v>
      </c>
      <c r="I12" s="31">
        <f t="shared" si="1"/>
        <v>0</v>
      </c>
      <c r="J12" s="32"/>
      <c r="K12" s="33"/>
      <c r="L12" s="30">
        <v>0</v>
      </c>
      <c r="M12" s="31">
        <f t="shared" si="2"/>
        <v>0</v>
      </c>
      <c r="N12" s="30">
        <v>0</v>
      </c>
      <c r="O12" s="31">
        <f t="shared" ref="O12:O17" si="8">N12*E12</f>
        <v>0</v>
      </c>
      <c r="P12" s="32"/>
      <c r="Q12" s="16"/>
      <c r="R12" s="33"/>
      <c r="S12" s="34">
        <v>0</v>
      </c>
      <c r="T12" s="31">
        <f t="shared" si="3"/>
        <v>0</v>
      </c>
      <c r="U12" s="35">
        <v>0</v>
      </c>
      <c r="V12" s="31">
        <f t="shared" si="4"/>
        <v>0</v>
      </c>
      <c r="W12" s="36"/>
      <c r="X12" s="33"/>
      <c r="Y12" s="34">
        <v>0</v>
      </c>
      <c r="Z12" s="31">
        <f t="shared" si="5"/>
        <v>0</v>
      </c>
      <c r="AA12" s="35">
        <v>0</v>
      </c>
      <c r="AB12" s="31">
        <f t="shared" ref="AB12:AB16" si="9">AA12*E12</f>
        <v>0</v>
      </c>
      <c r="AD12" s="34">
        <v>0</v>
      </c>
      <c r="AE12" s="31">
        <f t="shared" si="6"/>
        <v>0</v>
      </c>
      <c r="AF12" s="35">
        <v>0</v>
      </c>
      <c r="AG12" s="31">
        <f t="shared" si="7"/>
        <v>0</v>
      </c>
    </row>
    <row r="13" spans="1:33" x14ac:dyDescent="0.15">
      <c r="A13" s="28">
        <v>4</v>
      </c>
      <c r="B13" s="1">
        <v>151</v>
      </c>
      <c r="C13" s="1">
        <v>200</v>
      </c>
      <c r="D13" s="1">
        <v>175</v>
      </c>
      <c r="E13" s="29">
        <v>1.6850000000000001</v>
      </c>
      <c r="F13" s="30">
        <v>0</v>
      </c>
      <c r="G13" s="31">
        <f t="shared" si="0"/>
        <v>0</v>
      </c>
      <c r="H13" s="30">
        <v>0</v>
      </c>
      <c r="I13" s="31">
        <f t="shared" si="1"/>
        <v>0</v>
      </c>
      <c r="J13" s="32"/>
      <c r="K13" s="33"/>
      <c r="L13" s="30">
        <v>0</v>
      </c>
      <c r="M13" s="31">
        <f t="shared" si="2"/>
        <v>0</v>
      </c>
      <c r="N13" s="30">
        <v>0</v>
      </c>
      <c r="O13" s="31">
        <f t="shared" si="8"/>
        <v>0</v>
      </c>
      <c r="P13" s="32"/>
      <c r="Q13" s="16"/>
      <c r="R13" s="33"/>
      <c r="S13" s="34">
        <v>0</v>
      </c>
      <c r="T13" s="31">
        <f t="shared" si="3"/>
        <v>0</v>
      </c>
      <c r="U13" s="35">
        <v>0</v>
      </c>
      <c r="V13" s="31">
        <f t="shared" si="4"/>
        <v>0</v>
      </c>
      <c r="W13" s="36"/>
      <c r="X13" s="33"/>
      <c r="Y13" s="34">
        <v>0</v>
      </c>
      <c r="Z13" s="31">
        <f t="shared" si="5"/>
        <v>0</v>
      </c>
      <c r="AA13" s="35">
        <v>0</v>
      </c>
      <c r="AB13" s="31">
        <f t="shared" si="9"/>
        <v>0</v>
      </c>
      <c r="AD13" s="34">
        <v>0</v>
      </c>
      <c r="AE13" s="31">
        <f t="shared" si="6"/>
        <v>0</v>
      </c>
      <c r="AF13" s="35">
        <v>0</v>
      </c>
      <c r="AG13" s="31">
        <f t="shared" si="7"/>
        <v>0</v>
      </c>
    </row>
    <row r="14" spans="1:33" x14ac:dyDescent="0.15">
      <c r="A14" s="28">
        <v>5</v>
      </c>
      <c r="B14" s="1">
        <v>201</v>
      </c>
      <c r="C14" s="1">
        <v>250</v>
      </c>
      <c r="D14" s="1">
        <v>225</v>
      </c>
      <c r="E14" s="29">
        <v>3.5</v>
      </c>
      <c r="F14" s="30">
        <v>0</v>
      </c>
      <c r="G14" s="31">
        <f t="shared" si="0"/>
        <v>0</v>
      </c>
      <c r="H14" s="30">
        <v>0</v>
      </c>
      <c r="I14" s="31">
        <f t="shared" si="1"/>
        <v>0</v>
      </c>
      <c r="J14" s="32"/>
      <c r="K14" s="33"/>
      <c r="L14" s="30">
        <v>0</v>
      </c>
      <c r="M14" s="31">
        <f t="shared" si="2"/>
        <v>0</v>
      </c>
      <c r="N14" s="30">
        <v>0</v>
      </c>
      <c r="O14" s="31">
        <f t="shared" si="8"/>
        <v>0</v>
      </c>
      <c r="P14" s="32"/>
      <c r="Q14" s="16"/>
      <c r="R14" s="33"/>
      <c r="S14" s="34">
        <v>0</v>
      </c>
      <c r="T14" s="31">
        <f t="shared" si="3"/>
        <v>0</v>
      </c>
      <c r="U14" s="35">
        <v>0</v>
      </c>
      <c r="V14" s="31">
        <f t="shared" si="4"/>
        <v>0</v>
      </c>
      <c r="W14" s="36"/>
      <c r="X14" s="33"/>
      <c r="Y14" s="34">
        <v>0</v>
      </c>
      <c r="Z14" s="31">
        <f t="shared" si="5"/>
        <v>0</v>
      </c>
      <c r="AA14" s="35">
        <v>0</v>
      </c>
      <c r="AB14" s="31">
        <f t="shared" si="9"/>
        <v>0</v>
      </c>
      <c r="AC14" s="12"/>
      <c r="AD14" s="34">
        <v>0</v>
      </c>
      <c r="AE14" s="31">
        <f t="shared" si="6"/>
        <v>0</v>
      </c>
      <c r="AF14" s="35">
        <v>0</v>
      </c>
      <c r="AG14" s="31">
        <f t="shared" si="7"/>
        <v>0</v>
      </c>
    </row>
    <row r="15" spans="1:33" x14ac:dyDescent="0.15">
      <c r="A15" s="28">
        <v>6</v>
      </c>
      <c r="B15" s="1">
        <v>251</v>
      </c>
      <c r="C15" s="1">
        <v>300</v>
      </c>
      <c r="D15" s="1">
        <v>275</v>
      </c>
      <c r="E15" s="29">
        <v>6.3150000000000004</v>
      </c>
      <c r="F15" s="30">
        <v>0</v>
      </c>
      <c r="G15" s="31">
        <f t="shared" si="0"/>
        <v>0</v>
      </c>
      <c r="H15" s="30">
        <v>0</v>
      </c>
      <c r="I15" s="31">
        <f t="shared" si="1"/>
        <v>0</v>
      </c>
      <c r="J15" s="32"/>
      <c r="K15" s="33"/>
      <c r="L15" s="30">
        <v>0</v>
      </c>
      <c r="M15" s="31">
        <f t="shared" si="2"/>
        <v>0</v>
      </c>
      <c r="N15" s="30">
        <v>0</v>
      </c>
      <c r="O15" s="31">
        <f t="shared" si="8"/>
        <v>0</v>
      </c>
      <c r="P15" s="32"/>
      <c r="Q15" s="16"/>
      <c r="R15" s="33"/>
      <c r="S15" s="34">
        <v>0</v>
      </c>
      <c r="T15" s="31">
        <f t="shared" si="3"/>
        <v>0</v>
      </c>
      <c r="U15" s="35">
        <v>0</v>
      </c>
      <c r="V15" s="31">
        <f t="shared" si="4"/>
        <v>0</v>
      </c>
      <c r="W15" s="36"/>
      <c r="X15" s="33"/>
      <c r="Y15" s="34">
        <v>0</v>
      </c>
      <c r="Z15" s="31">
        <f t="shared" si="5"/>
        <v>0</v>
      </c>
      <c r="AA15" s="35">
        <v>0</v>
      </c>
      <c r="AB15" s="31">
        <f t="shared" si="9"/>
        <v>0</v>
      </c>
      <c r="AC15" s="12"/>
      <c r="AD15" s="34">
        <v>0</v>
      </c>
      <c r="AE15" s="31">
        <f t="shared" si="6"/>
        <v>0</v>
      </c>
      <c r="AF15" s="35">
        <v>0</v>
      </c>
      <c r="AG15" s="31">
        <f t="shared" si="7"/>
        <v>0</v>
      </c>
    </row>
    <row r="16" spans="1:33" x14ac:dyDescent="0.15">
      <c r="A16" s="28">
        <v>7</v>
      </c>
      <c r="B16" s="1">
        <v>301</v>
      </c>
      <c r="C16" s="1">
        <v>350</v>
      </c>
      <c r="D16" s="1">
        <v>325</v>
      </c>
      <c r="E16" s="29">
        <v>10.352</v>
      </c>
      <c r="F16" s="30">
        <v>0</v>
      </c>
      <c r="G16" s="31">
        <f t="shared" si="0"/>
        <v>0</v>
      </c>
      <c r="H16" s="30">
        <v>0</v>
      </c>
      <c r="I16" s="31">
        <f t="shared" si="1"/>
        <v>0</v>
      </c>
      <c r="J16" s="32"/>
      <c r="K16" s="33"/>
      <c r="L16" s="30">
        <v>0</v>
      </c>
      <c r="M16" s="31">
        <f t="shared" si="2"/>
        <v>0</v>
      </c>
      <c r="N16" s="30">
        <v>0</v>
      </c>
      <c r="O16" s="31">
        <f t="shared" si="8"/>
        <v>0</v>
      </c>
      <c r="P16" s="32"/>
      <c r="Q16" s="16"/>
      <c r="R16" s="33"/>
      <c r="S16" s="34">
        <v>0</v>
      </c>
      <c r="T16" s="31">
        <f t="shared" si="3"/>
        <v>0</v>
      </c>
      <c r="U16" s="37">
        <v>0</v>
      </c>
      <c r="V16" s="31">
        <f t="shared" si="4"/>
        <v>0</v>
      </c>
      <c r="W16" s="36"/>
      <c r="X16" s="33"/>
      <c r="Y16" s="34">
        <v>0</v>
      </c>
      <c r="Z16" s="31">
        <f t="shared" si="5"/>
        <v>0</v>
      </c>
      <c r="AA16" s="37">
        <v>0</v>
      </c>
      <c r="AB16" s="31">
        <f t="shared" si="9"/>
        <v>0</v>
      </c>
      <c r="AC16" s="12"/>
      <c r="AD16" s="34">
        <v>0</v>
      </c>
      <c r="AE16" s="31">
        <f t="shared" si="6"/>
        <v>0</v>
      </c>
      <c r="AF16" s="37">
        <v>0</v>
      </c>
      <c r="AG16" s="31">
        <f t="shared" si="7"/>
        <v>0</v>
      </c>
    </row>
    <row r="17" spans="1:33" ht="15" thickBot="1" x14ac:dyDescent="0.2">
      <c r="A17" s="28">
        <v>8</v>
      </c>
      <c r="B17" s="38" t="s">
        <v>15</v>
      </c>
      <c r="E17" s="29">
        <v>15.833</v>
      </c>
      <c r="F17" s="30">
        <v>0</v>
      </c>
      <c r="G17" s="31">
        <f>F17*E17</f>
        <v>0</v>
      </c>
      <c r="H17" s="30">
        <v>0</v>
      </c>
      <c r="I17" s="31">
        <f>H17*E17</f>
        <v>0</v>
      </c>
      <c r="J17" s="32"/>
      <c r="K17" s="33"/>
      <c r="L17" s="30">
        <v>0</v>
      </c>
      <c r="M17" s="31">
        <f t="shared" si="2"/>
        <v>0</v>
      </c>
      <c r="N17" s="39">
        <v>0</v>
      </c>
      <c r="O17" s="31">
        <f t="shared" si="8"/>
        <v>0</v>
      </c>
      <c r="P17" s="32"/>
      <c r="Q17" s="16"/>
      <c r="R17" s="33"/>
      <c r="S17" s="40">
        <v>0</v>
      </c>
      <c r="T17" s="31">
        <f t="shared" si="3"/>
        <v>0</v>
      </c>
      <c r="U17" s="37">
        <v>0</v>
      </c>
      <c r="V17" s="31">
        <f t="shared" si="4"/>
        <v>0</v>
      </c>
      <c r="W17" s="36"/>
      <c r="X17" s="33"/>
      <c r="Y17" s="40">
        <v>0</v>
      </c>
      <c r="Z17" s="31">
        <f t="shared" si="5"/>
        <v>0</v>
      </c>
      <c r="AA17" s="37">
        <v>0</v>
      </c>
      <c r="AB17" s="31">
        <f>AA17*E17</f>
        <v>0</v>
      </c>
      <c r="AC17" s="12"/>
      <c r="AD17" s="40">
        <v>0</v>
      </c>
      <c r="AE17" s="31">
        <f t="shared" si="6"/>
        <v>0</v>
      </c>
      <c r="AF17" s="37">
        <v>0</v>
      </c>
      <c r="AG17" s="31">
        <f t="shared" si="7"/>
        <v>0</v>
      </c>
    </row>
    <row r="18" spans="1:33" ht="15" thickBot="1" x14ac:dyDescent="0.2">
      <c r="E18" s="41" t="s">
        <v>29</v>
      </c>
      <c r="F18" s="42">
        <f>SUM(F10:F17)</f>
        <v>0</v>
      </c>
      <c r="G18" s="43">
        <f>SUM(G10:G17)</f>
        <v>0</v>
      </c>
      <c r="H18" s="42">
        <f>SUM(H10:H17)</f>
        <v>0</v>
      </c>
      <c r="I18" s="44">
        <f>SUM(I10:I17)</f>
        <v>0</v>
      </c>
      <c r="J18" s="45"/>
      <c r="K18" s="46"/>
      <c r="L18" s="47">
        <f>SUM(L10:L17)</f>
        <v>0</v>
      </c>
      <c r="M18" s="43">
        <f>SUM(M10:M17)</f>
        <v>0</v>
      </c>
      <c r="N18" s="42">
        <f>SUM(N10:N17)</f>
        <v>0</v>
      </c>
      <c r="O18" s="44">
        <f>SUM(O10:O17)</f>
        <v>0</v>
      </c>
      <c r="P18" s="45"/>
      <c r="Q18" s="15"/>
      <c r="R18" s="46"/>
      <c r="S18" s="47">
        <f>SUM(S10:S17)</f>
        <v>0</v>
      </c>
      <c r="T18" s="48">
        <f>SUM(T10:T17)</f>
        <v>0</v>
      </c>
      <c r="U18" s="42">
        <f>SUM(U10:U17)</f>
        <v>0</v>
      </c>
      <c r="V18" s="44">
        <f>SUM(V10:V17)</f>
        <v>0</v>
      </c>
      <c r="W18" s="12"/>
      <c r="X18" s="5" t="e">
        <f>_xlfn.STDEV.P(G18,M18,T18)/AVERAGE(G18,M18,T18)*100</f>
        <v>#DIV/0!</v>
      </c>
      <c r="Y18" s="47">
        <f>SUM(Y10:Y17)</f>
        <v>0</v>
      </c>
      <c r="Z18" s="48">
        <f>SUM(Z10:Z17)</f>
        <v>0</v>
      </c>
      <c r="AA18" s="42">
        <f>SUM(AA10:AA17)</f>
        <v>0</v>
      </c>
      <c r="AB18" s="44">
        <f>SUM(AB10:AB17)</f>
        <v>0</v>
      </c>
      <c r="AC18" s="12"/>
      <c r="AD18" s="47">
        <f>SUM(AD10:AD17)</f>
        <v>0</v>
      </c>
      <c r="AE18" s="48">
        <f>SUM(AE10:AE17)</f>
        <v>0</v>
      </c>
      <c r="AF18" s="42">
        <f>SUM(AF10:AF17)</f>
        <v>0</v>
      </c>
      <c r="AG18" s="44">
        <f>SUM(AG10:AG17)</f>
        <v>0</v>
      </c>
    </row>
    <row r="19" spans="1:33" ht="8" customHeight="1" thickBot="1" x14ac:dyDescent="0.2">
      <c r="E19" s="12"/>
      <c r="F19" s="12"/>
      <c r="G19" s="49"/>
      <c r="H19" s="12"/>
      <c r="I19" s="49"/>
      <c r="J19" s="50"/>
      <c r="K19" s="49"/>
      <c r="L19" s="12"/>
      <c r="M19" s="49"/>
      <c r="N19" s="12"/>
      <c r="O19" s="49"/>
      <c r="P19" s="50"/>
      <c r="Q19" s="16"/>
      <c r="R19" s="49"/>
      <c r="S19" s="12"/>
      <c r="T19" s="12"/>
      <c r="U19" s="12"/>
      <c r="V19" s="12"/>
      <c r="W19" s="12"/>
      <c r="X19" s="51"/>
      <c r="Y19" s="52"/>
      <c r="Z19" s="52"/>
      <c r="AA19" s="52"/>
      <c r="AB19" s="52"/>
      <c r="AC19" s="12"/>
      <c r="AD19" s="12"/>
    </row>
    <row r="20" spans="1:33" ht="33" customHeight="1" thickBot="1" x14ac:dyDescent="0.2">
      <c r="E20" s="53"/>
      <c r="F20" s="53"/>
      <c r="G20" s="53"/>
      <c r="H20" s="53"/>
      <c r="I20" s="53"/>
      <c r="J20" s="54"/>
      <c r="K20" s="55"/>
      <c r="L20" s="55"/>
      <c r="M20" s="55"/>
      <c r="N20" s="55"/>
      <c r="O20" s="55"/>
      <c r="P20" s="54"/>
      <c r="Q20" s="56" t="s">
        <v>48</v>
      </c>
      <c r="R20" s="53"/>
      <c r="S20" s="53"/>
      <c r="T20" s="53"/>
      <c r="U20" s="53"/>
      <c r="V20" s="53"/>
      <c r="W20" s="12"/>
      <c r="X20" s="57" t="s">
        <v>16</v>
      </c>
      <c r="Y20" s="51"/>
      <c r="Z20" s="51"/>
      <c r="AA20" s="58"/>
      <c r="AB20" s="58"/>
      <c r="AC20" s="12"/>
      <c r="AD20" s="12"/>
    </row>
    <row r="21" spans="1:33" ht="16" customHeight="1" x14ac:dyDescent="0.15">
      <c r="D21" s="127" t="s">
        <v>49</v>
      </c>
      <c r="E21" s="59" t="s">
        <v>17</v>
      </c>
      <c r="F21" s="60"/>
      <c r="G21" s="61">
        <f>SUM(G10:G17)*100</f>
        <v>0</v>
      </c>
      <c r="H21" s="62"/>
      <c r="I21" s="63">
        <f>SUM(I10:I17)*100</f>
        <v>0</v>
      </c>
      <c r="J21" s="50"/>
      <c r="K21" s="64"/>
      <c r="L21" s="65"/>
      <c r="M21" s="61">
        <f>SUM(M10:M17)*100</f>
        <v>0</v>
      </c>
      <c r="N21" s="62"/>
      <c r="O21" s="66">
        <f>SUM(O10:O17)*100</f>
        <v>0</v>
      </c>
      <c r="P21" s="50"/>
      <c r="Q21" s="5" t="e">
        <f>_xlfn.STDEV.P(G21,M21,T21)/AVERAGE(G21,M21,T21)*100</f>
        <v>#DIV/0!</v>
      </c>
      <c r="R21" s="67"/>
      <c r="S21" s="68"/>
      <c r="T21" s="69">
        <f>SUM(T10:T17)*100</f>
        <v>0</v>
      </c>
      <c r="U21" s="70"/>
      <c r="V21" s="66">
        <f>SUM(V10:V17)*100</f>
        <v>0</v>
      </c>
      <c r="W21" s="12"/>
      <c r="X21" s="71">
        <f>AVERAGE(G21,M21,T21)</f>
        <v>0</v>
      </c>
      <c r="Y21" s="72"/>
      <c r="Z21" s="64"/>
      <c r="AA21" s="64"/>
      <c r="AB21" s="64"/>
      <c r="AC21" s="12"/>
      <c r="AD21" s="12"/>
    </row>
    <row r="22" spans="1:33" ht="16" customHeight="1" x14ac:dyDescent="0.15">
      <c r="D22" s="128"/>
      <c r="E22" s="73" t="s">
        <v>18</v>
      </c>
      <c r="F22" s="21"/>
      <c r="G22" s="74">
        <f>SUM(F10:F17)*100</f>
        <v>0</v>
      </c>
      <c r="H22" s="75"/>
      <c r="I22" s="76">
        <f>SUM(H10:H17)*100</f>
        <v>0</v>
      </c>
      <c r="J22" s="13"/>
      <c r="K22" s="67"/>
      <c r="L22" s="77"/>
      <c r="M22" s="78">
        <f>SUM(L10:L17)*100</f>
        <v>0</v>
      </c>
      <c r="N22" s="75"/>
      <c r="O22" s="76">
        <f>SUM(N10:N17)*100</f>
        <v>0</v>
      </c>
      <c r="P22" s="13"/>
      <c r="Q22" s="16"/>
      <c r="R22" s="67"/>
      <c r="S22" s="79"/>
      <c r="T22" s="78">
        <f>SUM(S10:S17)*100</f>
        <v>0</v>
      </c>
      <c r="U22" s="80"/>
      <c r="V22" s="76">
        <f>SUM(U10:U17)*100</f>
        <v>0</v>
      </c>
      <c r="X22" s="71">
        <f t="shared" ref="X22:X23" si="10">AVERAGE(G22,M22,T22)</f>
        <v>0</v>
      </c>
      <c r="Y22" s="72"/>
      <c r="Z22" s="67"/>
      <c r="AA22" s="67"/>
      <c r="AB22" s="64"/>
      <c r="AC22" s="12"/>
      <c r="AD22" s="12"/>
    </row>
    <row r="23" spans="1:33" ht="17" customHeight="1" thickBot="1" x14ac:dyDescent="0.2">
      <c r="A23" s="23"/>
      <c r="B23" s="23"/>
      <c r="C23" s="23"/>
      <c r="D23" s="129"/>
      <c r="E23" s="81" t="s">
        <v>19</v>
      </c>
      <c r="F23" s="82"/>
      <c r="G23" s="83" t="e">
        <f>G21/G22</f>
        <v>#DIV/0!</v>
      </c>
      <c r="H23" s="84"/>
      <c r="I23" s="85" t="e">
        <f>I21/I22</f>
        <v>#DIV/0!</v>
      </c>
      <c r="J23" s="86"/>
      <c r="K23" s="87"/>
      <c r="L23" s="88"/>
      <c r="M23" s="89" t="e">
        <f>M21/M22</f>
        <v>#DIV/0!</v>
      </c>
      <c r="N23" s="84"/>
      <c r="O23" s="85" t="e">
        <f>O21/O22</f>
        <v>#DIV/0!</v>
      </c>
      <c r="P23" s="86"/>
      <c r="Q23" s="16"/>
      <c r="R23" s="67"/>
      <c r="S23" s="90"/>
      <c r="T23" s="89" t="e">
        <f>T21/T22</f>
        <v>#DIV/0!</v>
      </c>
      <c r="U23" s="91"/>
      <c r="V23" s="85" t="e">
        <f>V21/V22</f>
        <v>#DIV/0!</v>
      </c>
      <c r="X23" s="92" t="e">
        <f t="shared" si="10"/>
        <v>#DIV/0!</v>
      </c>
      <c r="Y23" s="93"/>
      <c r="Z23" s="87"/>
      <c r="AA23" s="87"/>
      <c r="AB23" s="87"/>
      <c r="AC23" s="12"/>
      <c r="AD23" s="12"/>
    </row>
    <row r="24" spans="1:33" ht="8" customHeight="1" x14ac:dyDescent="0.15">
      <c r="A24" s="23"/>
      <c r="B24" s="23"/>
      <c r="C24" s="23"/>
      <c r="D24" s="51"/>
      <c r="E24" s="94"/>
      <c r="F24" s="19"/>
      <c r="G24" s="95"/>
      <c r="H24" s="96"/>
      <c r="I24" s="87"/>
      <c r="J24" s="86"/>
      <c r="K24" s="87"/>
      <c r="L24" s="97"/>
      <c r="M24" s="87"/>
      <c r="N24" s="96"/>
      <c r="O24" s="67"/>
      <c r="P24" s="13"/>
      <c r="Q24" s="16"/>
      <c r="R24" s="67"/>
      <c r="S24" s="87"/>
      <c r="T24" s="67"/>
      <c r="U24" s="87"/>
      <c r="V24" s="87"/>
      <c r="X24" s="98"/>
      <c r="Y24" s="99"/>
      <c r="Z24" s="98"/>
      <c r="AA24" s="98"/>
      <c r="AB24" s="98"/>
      <c r="AC24" s="12"/>
      <c r="AD24" s="12"/>
    </row>
    <row r="25" spans="1:33" ht="38" customHeight="1" thickBot="1" x14ac:dyDescent="0.2">
      <c r="A25" s="6"/>
      <c r="E25" s="100"/>
      <c r="F25" s="36"/>
      <c r="G25" s="33"/>
      <c r="H25" s="36"/>
      <c r="I25" s="33"/>
      <c r="J25" s="32"/>
      <c r="K25" s="33"/>
      <c r="L25" s="12"/>
      <c r="M25" s="94"/>
      <c r="N25" s="12"/>
      <c r="O25" s="12"/>
      <c r="P25" s="13"/>
      <c r="Q25" s="16"/>
      <c r="R25" s="12"/>
      <c r="S25" s="12"/>
      <c r="T25" s="12"/>
      <c r="U25" s="12"/>
      <c r="V25" s="12"/>
      <c r="X25" s="51"/>
      <c r="Y25" s="52"/>
      <c r="Z25" s="52"/>
      <c r="AA25" s="52"/>
      <c r="AB25" s="52"/>
      <c r="AC25" s="52"/>
      <c r="AD25" s="12"/>
      <c r="AE25" s="12"/>
      <c r="AF25" s="12"/>
    </row>
    <row r="26" spans="1:33" ht="33" customHeight="1" thickBot="1" x14ac:dyDescent="0.2">
      <c r="A26" s="6"/>
      <c r="D26" s="130" t="s">
        <v>50</v>
      </c>
      <c r="E26" s="101" t="s">
        <v>20</v>
      </c>
      <c r="F26" s="161" t="s">
        <v>51</v>
      </c>
      <c r="G26" s="162"/>
      <c r="H26" s="163" t="s">
        <v>52</v>
      </c>
      <c r="I26" s="164"/>
      <c r="J26" s="102"/>
      <c r="K26" s="102"/>
      <c r="L26" s="161" t="s">
        <v>53</v>
      </c>
      <c r="M26" s="162"/>
      <c r="N26" s="163" t="s">
        <v>30</v>
      </c>
      <c r="O26" s="164"/>
      <c r="P26" s="102"/>
      <c r="Q26" s="103"/>
      <c r="R26" s="102"/>
      <c r="S26" s="161" t="s">
        <v>31</v>
      </c>
      <c r="T26" s="162"/>
      <c r="U26" s="163" t="s">
        <v>32</v>
      </c>
      <c r="V26" s="164"/>
      <c r="X26" s="104" t="s">
        <v>34</v>
      </c>
      <c r="Y26" s="51"/>
      <c r="Z26" s="51"/>
      <c r="AA26" s="51"/>
      <c r="AB26" s="51"/>
      <c r="AC26" s="58"/>
      <c r="AD26" s="51"/>
      <c r="AE26" s="51"/>
      <c r="AF26" s="12"/>
    </row>
    <row r="27" spans="1:33" ht="16" customHeight="1" x14ac:dyDescent="0.15">
      <c r="A27" s="6"/>
      <c r="D27" s="131"/>
      <c r="E27" s="105" t="s">
        <v>38</v>
      </c>
      <c r="F27" s="159">
        <v>0</v>
      </c>
      <c r="G27" s="160"/>
      <c r="H27" s="159">
        <v>0</v>
      </c>
      <c r="I27" s="160"/>
      <c r="J27" s="50"/>
      <c r="K27" s="49"/>
      <c r="L27" s="175">
        <v>0</v>
      </c>
      <c r="M27" s="176"/>
      <c r="N27" s="173">
        <v>0</v>
      </c>
      <c r="O27" s="174"/>
      <c r="P27" s="106"/>
      <c r="Q27" s="107"/>
      <c r="R27" s="49"/>
      <c r="S27" s="171"/>
      <c r="T27" s="172"/>
      <c r="U27" s="173"/>
      <c r="V27" s="174"/>
      <c r="X27" s="108">
        <f>AVERAGE(F27,H27,L27)</f>
        <v>0</v>
      </c>
      <c r="Y27" s="109"/>
      <c r="Z27" s="109"/>
      <c r="AA27" s="107"/>
      <c r="AB27" s="107"/>
      <c r="AC27" s="16"/>
      <c r="AD27" s="109"/>
      <c r="AE27" s="107"/>
      <c r="AF27" s="12"/>
    </row>
    <row r="28" spans="1:33" ht="16" customHeight="1" x14ac:dyDescent="0.15">
      <c r="A28" s="6"/>
      <c r="D28" s="131"/>
      <c r="E28" s="110" t="s">
        <v>39</v>
      </c>
      <c r="F28" s="159">
        <v>0</v>
      </c>
      <c r="G28" s="160"/>
      <c r="H28" s="159">
        <v>0</v>
      </c>
      <c r="I28" s="160"/>
      <c r="J28" s="50"/>
      <c r="K28" s="49"/>
      <c r="L28" s="175">
        <v>0</v>
      </c>
      <c r="M28" s="176"/>
      <c r="N28" s="173">
        <v>0</v>
      </c>
      <c r="O28" s="174"/>
      <c r="P28" s="106"/>
      <c r="Q28" s="107"/>
      <c r="R28" s="49"/>
      <c r="S28" s="171"/>
      <c r="T28" s="172"/>
      <c r="U28" s="173"/>
      <c r="V28" s="174"/>
      <c r="X28" s="111">
        <f t="shared" ref="X28:X32" si="11">AVERAGE(F28,H28,L28)</f>
        <v>0</v>
      </c>
      <c r="Y28" s="109"/>
      <c r="Z28" s="109"/>
      <c r="AA28" s="107"/>
      <c r="AB28" s="107"/>
      <c r="AC28" s="16"/>
      <c r="AD28" s="109"/>
      <c r="AE28" s="107"/>
      <c r="AF28" s="12"/>
    </row>
    <row r="29" spans="1:33" ht="16" customHeight="1" x14ac:dyDescent="0.15">
      <c r="A29" s="6"/>
      <c r="D29" s="131"/>
      <c r="E29" s="112" t="s">
        <v>35</v>
      </c>
      <c r="F29" s="159">
        <v>0</v>
      </c>
      <c r="G29" s="160"/>
      <c r="H29" s="159">
        <v>0</v>
      </c>
      <c r="I29" s="160"/>
      <c r="J29" s="50"/>
      <c r="K29" s="49"/>
      <c r="L29" s="175">
        <v>0</v>
      </c>
      <c r="M29" s="176"/>
      <c r="N29" s="173">
        <v>0</v>
      </c>
      <c r="O29" s="174"/>
      <c r="P29" s="106"/>
      <c r="Q29" s="107"/>
      <c r="R29" s="49"/>
      <c r="S29" s="171"/>
      <c r="T29" s="172"/>
      <c r="U29" s="173"/>
      <c r="V29" s="174"/>
      <c r="X29" s="111">
        <f t="shared" si="11"/>
        <v>0</v>
      </c>
      <c r="Y29" s="109"/>
      <c r="Z29" s="109"/>
      <c r="AA29" s="107"/>
      <c r="AB29" s="107"/>
      <c r="AC29" s="16"/>
      <c r="AD29" s="109"/>
      <c r="AE29" s="107"/>
      <c r="AF29" s="12"/>
    </row>
    <row r="30" spans="1:33" ht="16" customHeight="1" x14ac:dyDescent="0.15">
      <c r="A30" s="6"/>
      <c r="D30" s="131"/>
      <c r="E30" s="112" t="s">
        <v>36</v>
      </c>
      <c r="F30" s="159">
        <v>0</v>
      </c>
      <c r="G30" s="160"/>
      <c r="H30" s="159">
        <v>0</v>
      </c>
      <c r="I30" s="160"/>
      <c r="J30" s="50"/>
      <c r="K30" s="49"/>
      <c r="L30" s="175">
        <v>0</v>
      </c>
      <c r="M30" s="176"/>
      <c r="N30" s="173">
        <v>0</v>
      </c>
      <c r="O30" s="174"/>
      <c r="P30" s="106"/>
      <c r="Q30" s="107"/>
      <c r="R30" s="49"/>
      <c r="S30" s="171"/>
      <c r="T30" s="172"/>
      <c r="U30" s="173"/>
      <c r="V30" s="174"/>
      <c r="X30" s="111">
        <f>AVERAGE(F30,H30,L30)</f>
        <v>0</v>
      </c>
      <c r="Y30" s="109"/>
      <c r="Z30" s="109"/>
      <c r="AA30" s="107"/>
      <c r="AB30" s="107"/>
      <c r="AC30" s="16"/>
      <c r="AD30" s="109"/>
      <c r="AE30" s="107"/>
      <c r="AF30" s="12"/>
    </row>
    <row r="31" spans="1:33" ht="16" customHeight="1" thickBot="1" x14ac:dyDescent="0.2">
      <c r="A31" s="6"/>
      <c r="D31" s="131"/>
      <c r="E31" s="113" t="s">
        <v>37</v>
      </c>
      <c r="F31" s="155">
        <v>0</v>
      </c>
      <c r="G31" s="156"/>
      <c r="H31" s="155">
        <v>0</v>
      </c>
      <c r="I31" s="156"/>
      <c r="J31" s="50"/>
      <c r="K31" s="49"/>
      <c r="L31" s="187">
        <v>0</v>
      </c>
      <c r="M31" s="188"/>
      <c r="N31" s="179">
        <v>0</v>
      </c>
      <c r="O31" s="180"/>
      <c r="P31" s="106"/>
      <c r="Q31" s="107"/>
      <c r="R31" s="49"/>
      <c r="S31" s="177"/>
      <c r="T31" s="178"/>
      <c r="U31" s="179"/>
      <c r="V31" s="180"/>
      <c r="X31" s="111">
        <f t="shared" si="11"/>
        <v>0</v>
      </c>
      <c r="Y31" s="109"/>
      <c r="Z31" s="109"/>
      <c r="AA31" s="107"/>
      <c r="AB31" s="107"/>
      <c r="AC31" s="16"/>
      <c r="AD31" s="109"/>
      <c r="AE31" s="107"/>
      <c r="AF31" s="12"/>
    </row>
    <row r="32" spans="1:33" ht="17" customHeight="1" thickBot="1" x14ac:dyDescent="0.2">
      <c r="A32" s="6"/>
      <c r="B32" s="38"/>
      <c r="D32" s="132"/>
      <c r="E32" s="114" t="s">
        <v>21</v>
      </c>
      <c r="F32" s="157">
        <f>SUM(F27:G31)</f>
        <v>0</v>
      </c>
      <c r="G32" s="158"/>
      <c r="H32" s="157">
        <f>SUM(H27:I31)</f>
        <v>0</v>
      </c>
      <c r="I32" s="158"/>
      <c r="J32" s="115"/>
      <c r="K32" s="116"/>
      <c r="L32" s="181">
        <f>SUM(L27:M31)</f>
        <v>0</v>
      </c>
      <c r="M32" s="182"/>
      <c r="N32" s="181">
        <f>SUM(N27:O31)</f>
        <v>0</v>
      </c>
      <c r="O32" s="182"/>
      <c r="P32" s="58"/>
      <c r="Q32" s="117"/>
      <c r="R32" s="116"/>
      <c r="S32" s="183">
        <f>SUM(S27:T31)</f>
        <v>0</v>
      </c>
      <c r="T32" s="184"/>
      <c r="U32" s="185">
        <f>SUM(U27:V31)</f>
        <v>0</v>
      </c>
      <c r="V32" s="186"/>
      <c r="X32" s="118">
        <f t="shared" si="11"/>
        <v>0</v>
      </c>
      <c r="Y32" s="109"/>
      <c r="Z32" s="109"/>
      <c r="AA32" s="107"/>
      <c r="AB32" s="119"/>
      <c r="AC32" s="120"/>
      <c r="AD32" s="109"/>
      <c r="AE32" s="107"/>
      <c r="AF32" s="12"/>
    </row>
    <row r="33" spans="3:32" ht="8" customHeight="1" thickBot="1" x14ac:dyDescent="0.2">
      <c r="F33" s="12"/>
      <c r="H33" s="12"/>
      <c r="J33" s="13"/>
      <c r="K33" s="12"/>
      <c r="L33" s="12"/>
      <c r="N33" s="12"/>
      <c r="R33" s="12"/>
      <c r="S33" s="12"/>
      <c r="U33" s="12"/>
      <c r="Y33" s="12"/>
      <c r="Z33" s="12"/>
      <c r="AA33" s="12"/>
      <c r="AB33" s="12"/>
      <c r="AC33" s="12"/>
      <c r="AD33" s="12"/>
      <c r="AE33" s="12"/>
      <c r="AF33" s="12"/>
    </row>
    <row r="34" spans="3:32" ht="16" customHeight="1" x14ac:dyDescent="0.15">
      <c r="D34" s="143" t="s">
        <v>22</v>
      </c>
      <c r="E34" s="146"/>
      <c r="F34" s="147"/>
      <c r="G34" s="147"/>
      <c r="H34" s="147"/>
      <c r="I34" s="148"/>
      <c r="J34" s="13"/>
      <c r="K34" s="12"/>
      <c r="L34" s="1" t="s">
        <v>23</v>
      </c>
      <c r="M34" s="12"/>
      <c r="R34" s="12"/>
      <c r="V34" s="12"/>
      <c r="X34" s="121"/>
      <c r="Y34" s="122"/>
      <c r="Z34" s="12"/>
      <c r="AA34" s="12"/>
      <c r="AB34" s="12"/>
      <c r="AC34" s="12"/>
      <c r="AD34" s="12"/>
      <c r="AE34" s="12"/>
      <c r="AF34" s="12"/>
    </row>
    <row r="35" spans="3:32" ht="16" customHeight="1" x14ac:dyDescent="0.15">
      <c r="D35" s="144"/>
      <c r="E35" s="149"/>
      <c r="F35" s="150"/>
      <c r="G35" s="150"/>
      <c r="H35" s="150"/>
      <c r="I35" s="151"/>
      <c r="J35" s="50"/>
      <c r="K35" s="49"/>
      <c r="L35" s="123">
        <v>0</v>
      </c>
      <c r="M35" s="1" t="s">
        <v>24</v>
      </c>
      <c r="R35" s="12"/>
      <c r="U35" s="123"/>
      <c r="Y35" s="12"/>
      <c r="Z35" s="12"/>
      <c r="AA35" s="12"/>
      <c r="AB35" s="12"/>
      <c r="AC35" s="12"/>
      <c r="AD35" s="12"/>
    </row>
    <row r="36" spans="3:32" ht="17" customHeight="1" x14ac:dyDescent="0.15">
      <c r="D36" s="144"/>
      <c r="E36" s="149"/>
      <c r="F36" s="150"/>
      <c r="G36" s="150"/>
      <c r="H36" s="150"/>
      <c r="I36" s="151"/>
      <c r="J36" s="13"/>
      <c r="K36" s="12"/>
      <c r="L36" s="123">
        <v>1</v>
      </c>
      <c r="M36" s="1" t="s">
        <v>25</v>
      </c>
      <c r="R36" s="12"/>
      <c r="U36" s="123"/>
      <c r="Y36" s="12"/>
      <c r="Z36" s="12"/>
      <c r="AA36" s="12"/>
      <c r="AB36" s="12"/>
      <c r="AC36" s="12"/>
      <c r="AD36" s="12"/>
    </row>
    <row r="37" spans="3:32" ht="16" customHeight="1" x14ac:dyDescent="0.15">
      <c r="D37" s="144"/>
      <c r="E37" s="149"/>
      <c r="F37" s="150"/>
      <c r="G37" s="150"/>
      <c r="H37" s="150"/>
      <c r="I37" s="151"/>
      <c r="J37" s="13"/>
      <c r="K37" s="12"/>
      <c r="L37" s="123">
        <v>2</v>
      </c>
      <c r="M37" s="1" t="s">
        <v>26</v>
      </c>
      <c r="R37" s="12"/>
      <c r="U37" s="123"/>
      <c r="Y37" s="121"/>
      <c r="Z37" s="121"/>
    </row>
    <row r="38" spans="3:32" ht="16" customHeight="1" x14ac:dyDescent="0.15">
      <c r="C38" s="12"/>
      <c r="D38" s="144"/>
      <c r="E38" s="149"/>
      <c r="F38" s="150"/>
      <c r="G38" s="150"/>
      <c r="H38" s="150"/>
      <c r="I38" s="151"/>
      <c r="R38" s="12"/>
    </row>
    <row r="39" spans="3:32" ht="16" customHeight="1" x14ac:dyDescent="0.15">
      <c r="C39" s="12"/>
      <c r="D39" s="144"/>
      <c r="E39" s="149"/>
      <c r="F39" s="150"/>
      <c r="G39" s="150"/>
      <c r="H39" s="150"/>
      <c r="I39" s="151"/>
    </row>
    <row r="40" spans="3:32" ht="16" customHeight="1" x14ac:dyDescent="0.15">
      <c r="C40" s="12"/>
      <c r="D40" s="144"/>
      <c r="E40" s="149"/>
      <c r="F40" s="150"/>
      <c r="G40" s="150"/>
      <c r="H40" s="150"/>
      <c r="I40" s="151"/>
    </row>
    <row r="41" spans="3:32" ht="16" customHeight="1" thickBot="1" x14ac:dyDescent="0.2">
      <c r="C41" s="12"/>
      <c r="D41" s="145"/>
      <c r="E41" s="152"/>
      <c r="F41" s="153"/>
      <c r="G41" s="153"/>
      <c r="H41" s="153"/>
      <c r="I41" s="154"/>
    </row>
    <row r="42" spans="3:32" x14ac:dyDescent="0.15">
      <c r="D42" s="12"/>
      <c r="E42" s="124"/>
      <c r="F42" s="124"/>
      <c r="G42" s="124"/>
      <c r="H42" s="124"/>
      <c r="I42" s="124"/>
    </row>
    <row r="43" spans="3:32" x14ac:dyDescent="0.15">
      <c r="D43" s="12"/>
      <c r="E43" s="124"/>
      <c r="F43" s="124"/>
      <c r="G43" s="124"/>
      <c r="H43" s="124"/>
      <c r="I43" s="124"/>
    </row>
    <row r="44" spans="3:32" x14ac:dyDescent="0.15">
      <c r="D44" s="12"/>
      <c r="E44" s="125"/>
      <c r="F44" s="12"/>
      <c r="G44" s="49"/>
      <c r="H44" s="12"/>
      <c r="I44" s="12"/>
    </row>
    <row r="45" spans="3:32" x14ac:dyDescent="0.15">
      <c r="D45" s="12"/>
      <c r="E45" s="125"/>
      <c r="F45" s="12"/>
      <c r="G45" s="49"/>
      <c r="H45" s="12"/>
      <c r="I45" s="12"/>
    </row>
    <row r="46" spans="3:32" x14ac:dyDescent="0.15">
      <c r="D46" s="12"/>
      <c r="E46" s="58"/>
      <c r="F46" s="94"/>
      <c r="G46" s="116"/>
      <c r="H46" s="12"/>
      <c r="I46" s="12"/>
    </row>
    <row r="47" spans="3:32" x14ac:dyDescent="0.15">
      <c r="D47" s="12"/>
      <c r="E47" s="12"/>
      <c r="F47" s="12"/>
      <c r="G47" s="49"/>
      <c r="H47" s="12"/>
      <c r="I47" s="12"/>
    </row>
    <row r="48" spans="3:32" x14ac:dyDescent="0.15">
      <c r="E48" s="123"/>
      <c r="G48" s="126"/>
    </row>
    <row r="49" spans="5:17" x14ac:dyDescent="0.15">
      <c r="E49" s="123"/>
      <c r="G49" s="126"/>
      <c r="J49" s="1"/>
      <c r="P49" s="1"/>
      <c r="Q49" s="1"/>
    </row>
    <row r="50" spans="5:17" x14ac:dyDescent="0.15">
      <c r="E50" s="123"/>
      <c r="J50" s="1"/>
      <c r="P50" s="1"/>
      <c r="Q50" s="1"/>
    </row>
  </sheetData>
  <mergeCells count="67">
    <mergeCell ref="S31:T31"/>
    <mergeCell ref="U31:V31"/>
    <mergeCell ref="L32:M32"/>
    <mergeCell ref="N32:O32"/>
    <mergeCell ref="S32:T32"/>
    <mergeCell ref="U32:V32"/>
    <mergeCell ref="L31:M31"/>
    <mergeCell ref="N31:O31"/>
    <mergeCell ref="L29:M29"/>
    <mergeCell ref="N29:O29"/>
    <mergeCell ref="S29:T29"/>
    <mergeCell ref="U29:V29"/>
    <mergeCell ref="L30:M30"/>
    <mergeCell ref="N30:O30"/>
    <mergeCell ref="S30:T30"/>
    <mergeCell ref="U30:V30"/>
    <mergeCell ref="S27:T27"/>
    <mergeCell ref="U27:V27"/>
    <mergeCell ref="L28:M28"/>
    <mergeCell ref="N28:O28"/>
    <mergeCell ref="S28:T28"/>
    <mergeCell ref="U28:V28"/>
    <mergeCell ref="L27:M27"/>
    <mergeCell ref="N27:O27"/>
    <mergeCell ref="U1:V1"/>
    <mergeCell ref="L6:O6"/>
    <mergeCell ref="S6:V6"/>
    <mergeCell ref="L7:O7"/>
    <mergeCell ref="S7:V7"/>
    <mergeCell ref="U8:V8"/>
    <mergeCell ref="L26:M26"/>
    <mergeCell ref="N26:O26"/>
    <mergeCell ref="S26:T26"/>
    <mergeCell ref="U26:V26"/>
    <mergeCell ref="F8:G8"/>
    <mergeCell ref="H8:I8"/>
    <mergeCell ref="L8:M8"/>
    <mergeCell ref="N8:O8"/>
    <mergeCell ref="S8:T8"/>
    <mergeCell ref="F27:G27"/>
    <mergeCell ref="H27:I27"/>
    <mergeCell ref="F29:G29"/>
    <mergeCell ref="H29:I29"/>
    <mergeCell ref="F30:G30"/>
    <mergeCell ref="H30:I30"/>
    <mergeCell ref="D34:D41"/>
    <mergeCell ref="E34:I41"/>
    <mergeCell ref="F31:G31"/>
    <mergeCell ref="H31:I31"/>
    <mergeCell ref="F32:G32"/>
    <mergeCell ref="H32:I32"/>
    <mergeCell ref="D21:D23"/>
    <mergeCell ref="D26:D32"/>
    <mergeCell ref="Y6:AB6"/>
    <mergeCell ref="AD6:AG6"/>
    <mergeCell ref="Y7:AB7"/>
    <mergeCell ref="AD7:AG7"/>
    <mergeCell ref="Y8:Z8"/>
    <mergeCell ref="AA8:AB8"/>
    <mergeCell ref="AD8:AE8"/>
    <mergeCell ref="AF8:AG8"/>
    <mergeCell ref="F6:I6"/>
    <mergeCell ref="F7:I7"/>
    <mergeCell ref="F28:G28"/>
    <mergeCell ref="H28:I28"/>
    <mergeCell ref="F26:G26"/>
    <mergeCell ref="H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DTZ IEQ 07.25.17</vt:lpstr>
    </vt:vector>
  </TitlesOfParts>
  <Company>Vanderbilt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Brissova</dc:creator>
  <cp:lastModifiedBy>Microsoft Office User</cp:lastModifiedBy>
  <cp:lastPrinted>2017-07-24T18:49:58Z</cp:lastPrinted>
  <dcterms:created xsi:type="dcterms:W3CDTF">2016-01-13T22:31:01Z</dcterms:created>
  <dcterms:modified xsi:type="dcterms:W3CDTF">2022-09-28T20:12:32Z</dcterms:modified>
</cp:coreProperties>
</file>