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c4ac153c8570d6c/Documents/HULL LAB/Experimental Data/PR Experiment 6-9-22/"/>
    </mc:Choice>
  </mc:AlternateContent>
  <xr:revisionPtr revIDLastSave="0" documentId="8_{8A8801A9-88F1-4D16-B9F3-CCB522107FAF}" xr6:coauthVersionLast="47" xr6:coauthVersionMax="47" xr10:uidLastSave="{00000000-0000-0000-0000-000000000000}"/>
  <bookViews>
    <workbookView xWindow="732" yWindow="732" windowWidth="17832" windowHeight="10620" xr2:uid="{72B0B422-0209-4A86-BB7A-8B48BFF3DD4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3" i="1"/>
  <c r="G2" i="1"/>
  <c r="C2" i="1"/>
  <c r="H3" i="1" l="1"/>
  <c r="H7" i="1"/>
  <c r="H2" i="1"/>
  <c r="H6" i="1"/>
  <c r="H5" i="1"/>
  <c r="H4" i="1"/>
  <c r="C3" i="1"/>
  <c r="D3" i="1" s="1"/>
  <c r="C4" i="1" l="1"/>
  <c r="D4" i="1" s="1"/>
  <c r="C5" i="1" l="1"/>
  <c r="D5" i="1" s="1"/>
  <c r="C6" i="1" l="1"/>
  <c r="D6" i="1" s="1"/>
  <c r="C7" i="1" l="1"/>
  <c r="D7" i="1" s="1"/>
</calcChain>
</file>

<file path=xl/sharedStrings.xml><?xml version="1.0" encoding="utf-8"?>
<sst xmlns="http://schemas.openxmlformats.org/spreadsheetml/2006/main" count="8" uniqueCount="8">
  <si>
    <t>Exposure time (min)</t>
  </si>
  <si>
    <t>Sample vol. (mL)</t>
  </si>
  <si>
    <t>Sample depth (cm)</t>
  </si>
  <si>
    <t>Distance from lamp (cm)</t>
  </si>
  <si>
    <r>
      <t>Radiometer reading (mW/cm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</si>
  <si>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Weighted avg. irradiance (mW/cm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</si>
  <si>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Add. fluence (mJ/cm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</si>
  <si>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Total fluence (mJ/cm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</si>
</sst>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2" fillId="0" borderId="0" xfId="1"/>
  </cellXfs>
  <cellStyles count="2">
    <cellStyle name="Normal" xfId="0" builtinId="0"/>
    <cellStyle name="Normal 3 2 2 2" xfId="1" xr:uid="{BC9FB3C8-F0C9-4537-AC8A-7259B45D60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30EB7-453D-4500-B25A-35DACA22B95F}">
  <sheetPr codeName="Sheet1"/>
  <dimension ref="A1:H8"/>
  <sheetViews>
    <sheetView tabSelected="1" topLeftCell="F1" workbookViewId="0">
      <selection activeCell="H2" sqref="H2:H7"/>
    </sheetView>
  </sheetViews>
  <sheetFormatPr defaultRowHeight="14.45"/>
  <cols>
    <col min="1" max="1" width="19.28515625" bestFit="1" customWidth="1"/>
    <col min="2" max="2" width="15.85546875" bestFit="1" customWidth="1"/>
    <col min="3" max="3" width="18" bestFit="1" customWidth="1"/>
    <col min="4" max="4" width="23" bestFit="1" customWidth="1"/>
    <col min="5" max="5" width="28.7109375" bestFit="1" customWidth="1"/>
    <col min="6" max="6" width="33.28515625" bestFit="1" customWidth="1"/>
    <col min="7" max="7" width="21" bestFit="1" customWidth="1"/>
    <col min="8" max="8" width="21.28515625" bestFit="1" customWidth="1"/>
  </cols>
  <sheetData>
    <row r="1" spans="1:8" ht="16.14999999999999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10</v>
      </c>
      <c r="B2">
        <v>20</v>
      </c>
      <c r="C2" s="2">
        <f>B2/((PI()/4)*(5.6^2))</f>
        <v>0.81201501577497637</v>
      </c>
      <c r="D2" s="2">
        <v>12</v>
      </c>
      <c r="E2" s="4">
        <v>0.15936423782434428</v>
      </c>
      <c r="F2" s="1">
        <v>3.3876495990319624E-2</v>
      </c>
      <c r="G2" s="1">
        <f>F2*A2*60</f>
        <v>20.325897594191773</v>
      </c>
      <c r="H2" s="1">
        <f>SUM(G$2:G2)</f>
        <v>20.325897594191773</v>
      </c>
    </row>
    <row r="3" spans="1:8">
      <c r="A3">
        <v>30</v>
      </c>
      <c r="B3">
        <v>18.27</v>
      </c>
      <c r="C3" s="2">
        <f t="shared" ref="C3:C7" si="0">B3/((PI()/4)*(5.6^2))</f>
        <v>0.74177571691044086</v>
      </c>
      <c r="D3" s="2">
        <f>D2+(C2-C3)</f>
        <v>12.070239298864536</v>
      </c>
      <c r="E3" s="4">
        <v>0.15656937020405842</v>
      </c>
      <c r="F3" s="1">
        <v>3.3712859749556179E-2</v>
      </c>
      <c r="G3" s="1">
        <f>F3*(A3-A2)*60</f>
        <v>40.455431699467411</v>
      </c>
      <c r="H3" s="1">
        <f>SUM(G$2:G3)</f>
        <v>60.781329293659184</v>
      </c>
    </row>
    <row r="4" spans="1:8">
      <c r="A4">
        <v>60</v>
      </c>
      <c r="B4">
        <v>16.54</v>
      </c>
      <c r="C4" s="2">
        <f t="shared" si="0"/>
        <v>0.67153641804590547</v>
      </c>
      <c r="D4" s="2">
        <f t="shared" ref="D4:D7" si="1">D3+(C3-C4)</f>
        <v>12.140478597729071</v>
      </c>
      <c r="E4" s="4">
        <v>0.14749383475175004</v>
      </c>
      <c r="F4" s="1">
        <v>3.2168962666883974E-2</v>
      </c>
      <c r="G4" s="1">
        <f t="shared" ref="G4:G7" si="2">F4*(A4-A3)*60</f>
        <v>57.904132800391153</v>
      </c>
      <c r="H4" s="1">
        <f>SUM(G$2:G4)</f>
        <v>118.68546209405034</v>
      </c>
    </row>
    <row r="5" spans="1:8">
      <c r="A5">
        <v>120</v>
      </c>
      <c r="B5">
        <v>14.809999999999999</v>
      </c>
      <c r="C5" s="2">
        <f t="shared" si="0"/>
        <v>0.60129711918136997</v>
      </c>
      <c r="D5" s="2">
        <f t="shared" si="1"/>
        <v>12.210717896593607</v>
      </c>
      <c r="E5" s="4">
        <v>0.15138209809893485</v>
      </c>
      <c r="F5" s="1">
        <v>3.3443021679286693E-2</v>
      </c>
      <c r="G5" s="1">
        <f t="shared" si="2"/>
        <v>120.39487804543209</v>
      </c>
      <c r="H5" s="2">
        <f>SUM(G$2:G5)</f>
        <v>239.08034013948242</v>
      </c>
    </row>
    <row r="6" spans="1:8">
      <c r="A6">
        <v>240</v>
      </c>
      <c r="B6">
        <v>13.079999999999998</v>
      </c>
      <c r="C6" s="2">
        <f t="shared" si="0"/>
        <v>0.53105782031683446</v>
      </c>
      <c r="D6" s="2">
        <f t="shared" si="1"/>
        <v>12.280957195458143</v>
      </c>
      <c r="E6" s="4">
        <v>0.14477585142006807</v>
      </c>
      <c r="F6" s="1">
        <v>3.2395783844562341E-2</v>
      </c>
      <c r="G6" s="1">
        <f t="shared" si="2"/>
        <v>233.24964368084886</v>
      </c>
      <c r="H6" s="2">
        <f>SUM(G$2:G6)</f>
        <v>472.32998382033128</v>
      </c>
    </row>
    <row r="7" spans="1:8">
      <c r="A7">
        <v>360</v>
      </c>
      <c r="B7">
        <v>11.349999999999998</v>
      </c>
      <c r="C7" s="2">
        <f t="shared" si="0"/>
        <v>0.46081852145229901</v>
      </c>
      <c r="D7" s="2">
        <f t="shared" si="1"/>
        <v>12.351196494322679</v>
      </c>
      <c r="E7" s="4">
        <v>0.14244547049482872</v>
      </c>
      <c r="F7" s="1">
        <v>3.2284653363037347E-2</v>
      </c>
      <c r="G7" s="1">
        <f t="shared" si="2"/>
        <v>232.44950421386892</v>
      </c>
      <c r="H7" s="3">
        <f>SUM(G$2:G7)</f>
        <v>704.7794880342002</v>
      </c>
    </row>
    <row r="8" spans="1:8">
      <c r="C8" s="2"/>
      <c r="D8" s="2"/>
      <c r="E8" s="4"/>
      <c r="F8" s="1"/>
      <c r="G8" s="1"/>
      <c r="H8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016040A9FA6443835ED2E58FA123EC" ma:contentTypeVersion="15" ma:contentTypeDescription="Create a new document." ma:contentTypeScope="" ma:versionID="d036e7ae8ff42bc374222c31d81243a6">
  <xsd:schema xmlns:xsd="http://www.w3.org/2001/XMLSchema" xmlns:xs="http://www.w3.org/2001/XMLSchema" xmlns:p="http://schemas.microsoft.com/office/2006/metadata/properties" xmlns:ns2="81f5bac4-5b7b-416b-8253-43c8338ce5b2" xmlns:ns3="343774e6-94d5-45ee-9994-b4da36c552d8" targetNamespace="http://schemas.microsoft.com/office/2006/metadata/properties" ma:root="true" ma:fieldsID="ee90c42cc618efe410f4618b20fe32bf" ns2:_="" ns3:_="">
    <xsd:import namespace="81f5bac4-5b7b-416b-8253-43c8338ce5b2"/>
    <xsd:import namespace="343774e6-94d5-45ee-9994-b4da36c55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5bac4-5b7b-416b-8253-43c8338ce5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b434354-605c-4a24-9fd5-b21458dd1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774e6-94d5-45ee-9994-b4da36c55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c979386-9e7b-4cb4-aec0-b5c3c60c6568}" ma:internalName="TaxCatchAll" ma:showField="CatchAllData" ma:web="343774e6-94d5-45ee-9994-b4da36c55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f5bac4-5b7b-416b-8253-43c8338ce5b2">
      <Terms xmlns="http://schemas.microsoft.com/office/infopath/2007/PartnerControls"/>
    </lcf76f155ced4ddcb4097134ff3c332f>
    <TaxCatchAll xmlns="343774e6-94d5-45ee-9994-b4da36c552d8" xsi:nil="true"/>
  </documentManagement>
</p:properties>
</file>

<file path=customXml/itemProps1.xml><?xml version="1.0" encoding="utf-8"?>
<ds:datastoreItem xmlns:ds="http://schemas.openxmlformats.org/officeDocument/2006/customXml" ds:itemID="{E2734269-3A1A-4403-BDA5-04A8DD75EC40}"/>
</file>

<file path=customXml/itemProps2.xml><?xml version="1.0" encoding="utf-8"?>
<ds:datastoreItem xmlns:ds="http://schemas.openxmlformats.org/officeDocument/2006/customXml" ds:itemID="{61FE9731-C66D-4B12-9BE8-FC8E6159CBF6}"/>
</file>

<file path=customXml/itemProps3.xml><?xml version="1.0" encoding="utf-8"?>
<ds:datastoreItem xmlns:ds="http://schemas.openxmlformats.org/officeDocument/2006/customXml" ds:itemID="{66265FDF-DC83-414E-8596-20217173A0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/>
  <cp:revision/>
  <dcterms:created xsi:type="dcterms:W3CDTF">2021-12-09T12:18:33Z</dcterms:created>
  <dcterms:modified xsi:type="dcterms:W3CDTF">2023-08-17T21:38:02Z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0x01010071016040A9FA6443835ED2E58FA123EC</vt:lpwstr>
  </property>
</Properties>
</file>