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llb27\Desktop\"/>
    </mc:Choice>
  </mc:AlternateContent>
  <bookViews>
    <workbookView xWindow="0" yWindow="0" windowWidth="28800" windowHeight="14100" tabRatio="850"/>
  </bookViews>
  <sheets>
    <sheet name="Initial Dilution" sheetId="9" r:id="rId1"/>
    <sheet name="Normalization and Pooling" sheetId="8" r:id="rId2"/>
    <sheet name="Indexes" sheetId="10" r:id="rId3"/>
  </sheets>
  <definedNames>
    <definedName name="_xlnm._FilterDatabase" localSheetId="0" hidden="1">'Initial Dilution'!$A$7:$J$12</definedName>
    <definedName name="_xlnm.Print_Area" localSheetId="0">'Initial Dilution'!$A$7:$M$34</definedName>
    <definedName name="_xlnm.Print_Area" localSheetId="1">'Normalization and Pooling'!$A$6:$F$40</definedName>
  </definedNames>
  <calcPr calcId="162913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0" i="9" l="1"/>
  <c r="J11" i="9"/>
  <c r="J12" i="9"/>
  <c r="J9" i="9"/>
  <c r="B2" i="8"/>
  <c r="B15" i="8" l="1"/>
  <c r="B24" i="8" s="1"/>
  <c r="B25" i="8" s="1"/>
  <c r="B4" i="8"/>
  <c r="B3" i="8"/>
  <c r="B18" i="8" l="1"/>
  <c r="B19" i="8" s="1"/>
  <c r="L10" i="9"/>
  <c r="L11" i="9" l="1"/>
  <c r="L12" i="9"/>
  <c r="A10" i="8" l="1"/>
  <c r="A11" i="8"/>
  <c r="A12" i="8"/>
  <c r="A9" i="8"/>
  <c r="L9" i="9"/>
</calcChain>
</file>

<file path=xl/sharedStrings.xml><?xml version="1.0" encoding="utf-8"?>
<sst xmlns="http://schemas.openxmlformats.org/spreadsheetml/2006/main" count="96" uniqueCount="68">
  <si>
    <t>Technician</t>
  </si>
  <si>
    <t>Well position</t>
  </si>
  <si>
    <t>Sample ID</t>
  </si>
  <si>
    <t>Organism</t>
  </si>
  <si>
    <t>Notes:</t>
  </si>
  <si>
    <t>A01</t>
  </si>
  <si>
    <t>B01</t>
  </si>
  <si>
    <t>C01</t>
  </si>
  <si>
    <t>D01</t>
  </si>
  <si>
    <t>Normalization and Pooling Worksheet</t>
  </si>
  <si>
    <t>Qubit Output</t>
  </si>
  <si>
    <t>H705</t>
  </si>
  <si>
    <t>H706</t>
  </si>
  <si>
    <t>H707</t>
  </si>
  <si>
    <t>H710</t>
  </si>
  <si>
    <t>H503</t>
  </si>
  <si>
    <t>H505</t>
  </si>
  <si>
    <t>H506</t>
  </si>
  <si>
    <t>H517</t>
  </si>
  <si>
    <t>DNA</t>
  </si>
  <si>
    <t>Water</t>
  </si>
  <si>
    <t>Isolate ID</t>
  </si>
  <si>
    <t>µl</t>
  </si>
  <si>
    <t>ng/µl</t>
  </si>
  <si>
    <t>Final Pool conc. (nM)</t>
  </si>
  <si>
    <t>Final Pool conc. (ng/µl)</t>
  </si>
  <si>
    <t>(ng/µl)</t>
  </si>
  <si>
    <t>Volume of pool to add (µl)</t>
  </si>
  <si>
    <t>Volume of RSB to add (µl)</t>
  </si>
  <si>
    <t>Salmonella</t>
  </si>
  <si>
    <t>Run name</t>
  </si>
  <si>
    <t>Library prep date</t>
  </si>
  <si>
    <t>Volume to add to pool (ul)</t>
  </si>
  <si>
    <t>260/280</t>
  </si>
  <si>
    <t>260/230</t>
  </si>
  <si>
    <t>Dilute to 4 nM concentration (15 µl total volume):</t>
  </si>
  <si>
    <t>Dilute to 4 nM concentration (40 µl total volume for increased pipetting accuracy):</t>
  </si>
  <si>
    <t>*If the volume of "pool" is &lt; 2, use the volumes generated below for increased pipetting accuracy.</t>
  </si>
  <si>
    <t>Volume of pool to add (µl)*</t>
  </si>
  <si>
    <t>Volume of RSB to add (µl)*</t>
  </si>
  <si>
    <t>ng</t>
  </si>
  <si>
    <t>Confirm this number is between 100-500</t>
  </si>
  <si>
    <t>IndexName</t>
  </si>
  <si>
    <t>Bases For Nextera DNA CD Indexes (96 Indexes, 96 Samples in plate format)</t>
  </si>
  <si>
    <t>GGACTCCT</t>
  </si>
  <si>
    <t>TAGGCATG</t>
  </si>
  <si>
    <t>CTCTCTAC</t>
  </si>
  <si>
    <t>CGAGGCTG</t>
  </si>
  <si>
    <t>H711</t>
  </si>
  <si>
    <t>AAGAAGCA</t>
  </si>
  <si>
    <t>H714</t>
  </si>
  <si>
    <t>GCTCATGA</t>
  </si>
  <si>
    <t>TATCCTCT</t>
  </si>
  <si>
    <t>GTAAGGAG</t>
  </si>
  <si>
    <t>ACTGCATA</t>
  </si>
  <si>
    <t>GCGTAAGA</t>
  </si>
  <si>
    <t xml:space="preserve"> </t>
  </si>
  <si>
    <r>
      <t xml:space="preserve">*Please refer to Illumina </t>
    </r>
    <r>
      <rPr>
        <i/>
        <sz val="12"/>
        <color theme="1"/>
        <rFont val="Calibri"/>
        <family val="2"/>
        <scheme val="minor"/>
      </rPr>
      <t>Index Adapters Pooling Guide</t>
    </r>
    <r>
      <rPr>
        <sz val="12"/>
        <color theme="1"/>
        <rFont val="Calibri"/>
        <family val="2"/>
        <scheme val="minor"/>
      </rPr>
      <t xml:space="preserve"> and </t>
    </r>
    <r>
      <rPr>
        <i/>
        <sz val="12"/>
        <color theme="1"/>
        <rFont val="Calibri"/>
        <family val="2"/>
        <scheme val="minor"/>
      </rPr>
      <t xml:space="preserve">iSeq 100 Sequencing System Guide. </t>
    </r>
    <r>
      <rPr>
        <sz val="12"/>
        <color theme="1"/>
        <rFont val="Calibri"/>
        <family val="2"/>
        <scheme val="minor"/>
      </rPr>
      <t>These documents will help guide you on selection of indexes for color balance on one-channel chemistry instruments and pooling strategies for Nextera DNA CD Indexes.</t>
    </r>
  </si>
  <si>
    <t>Index*</t>
  </si>
  <si>
    <t>Index i7*</t>
  </si>
  <si>
    <t>Index i5*</t>
  </si>
  <si>
    <t>Index 1 (i7)</t>
  </si>
  <si>
    <t>Index 2 (i5)</t>
  </si>
  <si>
    <t>The pooled libraries will be further diluted to 1nM concentration.</t>
  </si>
  <si>
    <t>Normalization and Pooling Worksheet for Salmonella Practice Samples</t>
  </si>
  <si>
    <t>Run name (YYMMDD-LABNAME)</t>
  </si>
  <si>
    <t>Nanodrop readings (optional)</t>
  </si>
  <si>
    <t>Qubit DNA Concentration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</si>
</sst>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333333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6"/>
      <color theme="1"/>
      <name val="Calibri"/>
      <family val="2"/>
    </font>
    <font>
      <sz val="16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2" fillId="0" borderId="0" xfId="0" applyFont="1" applyFill="1"/>
    <xf numFmtId="0" fontId="6" fillId="0" borderId="0" xfId="0" applyFont="1"/>
    <xf numFmtId="0" fontId="7" fillId="0" borderId="7" xfId="0" applyFont="1" applyBorder="1"/>
    <xf numFmtId="0" fontId="6" fillId="0" borderId="2" xfId="0" applyFont="1" applyBorder="1"/>
    <xf numFmtId="0" fontId="6" fillId="0" borderId="5" xfId="0" applyFont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164" fontId="6" fillId="0" borderId="0" xfId="0" applyNumberFormat="1" applyFont="1"/>
    <xf numFmtId="0" fontId="6" fillId="0" borderId="0" xfId="0" applyFont="1" applyFill="1"/>
    <xf numFmtId="0" fontId="6" fillId="0" borderId="0" xfId="0" applyFont="1" applyFill="1" applyBorder="1" applyAlignment="1"/>
    <xf numFmtId="0" fontId="6" fillId="0" borderId="0" xfId="0" applyFont="1" applyFill="1" applyBorder="1"/>
    <xf numFmtId="0" fontId="6" fillId="0" borderId="10" xfId="0" applyFont="1" applyFill="1" applyBorder="1" applyAlignment="1">
      <alignment horizontal="center"/>
    </xf>
    <xf numFmtId="0" fontId="1" fillId="0" borderId="0" xfId="0" applyFont="1"/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0" xfId="0" applyFont="1" applyBorder="1"/>
    <xf numFmtId="0" fontId="7" fillId="0" borderId="0" xfId="0" applyFont="1"/>
    <xf numFmtId="0" fontId="6" fillId="2" borderId="11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Fill="1" applyBorder="1" applyAlignment="1">
      <alignment horizontal="left" wrapText="1"/>
    </xf>
    <xf numFmtId="0" fontId="9" fillId="0" borderId="6" xfId="0" applyFont="1" applyFill="1" applyBorder="1"/>
    <xf numFmtId="0" fontId="8" fillId="0" borderId="10" xfId="0" applyFont="1" applyFill="1" applyBorder="1" applyAlignment="1">
      <alignment horizontal="left" wrapText="1"/>
    </xf>
    <xf numFmtId="0" fontId="9" fillId="0" borderId="10" xfId="0" applyFont="1" applyFill="1" applyBorder="1"/>
    <xf numFmtId="0" fontId="8" fillId="0" borderId="8" xfId="0" applyFont="1" applyFill="1" applyBorder="1" applyAlignment="1">
      <alignment horizontal="left" wrapText="1"/>
    </xf>
    <xf numFmtId="0" fontId="9" fillId="0" borderId="8" xfId="0" applyFont="1" applyFill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164" fontId="6" fillId="0" borderId="0" xfId="0" applyNumberFormat="1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3" borderId="1" xfId="0" applyFont="1" applyFill="1" applyBorder="1"/>
    <xf numFmtId="0" fontId="11" fillId="3" borderId="6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7" fillId="0" borderId="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7" fillId="0" borderId="0" xfId="0" applyFont="1" applyFill="1"/>
    <xf numFmtId="164" fontId="6" fillId="0" borderId="24" xfId="0" applyNumberFormat="1" applyFont="1" applyBorder="1" applyAlignment="1">
      <alignment horizontal="center" vertical="center"/>
    </xf>
    <xf numFmtId="164" fontId="6" fillId="0" borderId="24" xfId="0" applyNumberFormat="1" applyFont="1" applyFill="1" applyBorder="1" applyAlignment="1">
      <alignment horizontal="center" vertical="center"/>
    </xf>
    <xf numFmtId="0" fontId="6" fillId="0" borderId="26" xfId="0" applyFont="1" applyBorder="1" applyAlignment="1">
      <alignment horizontal="left"/>
    </xf>
    <xf numFmtId="0" fontId="6" fillId="0" borderId="27" xfId="0" applyFont="1" applyBorder="1" applyAlignment="1">
      <alignment horizontal="left"/>
    </xf>
    <xf numFmtId="0" fontId="6" fillId="2" borderId="28" xfId="0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wrapText="1"/>
    </xf>
    <xf numFmtId="164" fontId="6" fillId="0" borderId="32" xfId="0" applyNumberFormat="1" applyFont="1" applyBorder="1" applyAlignment="1">
      <alignment horizontal="center"/>
    </xf>
    <xf numFmtId="164" fontId="6" fillId="0" borderId="31" xfId="0" applyNumberFormat="1" applyFont="1" applyBorder="1" applyAlignment="1">
      <alignment horizontal="center"/>
    </xf>
    <xf numFmtId="164" fontId="6" fillId="0" borderId="15" xfId="0" applyNumberFormat="1" applyFont="1" applyBorder="1" applyAlignment="1">
      <alignment horizontal="center"/>
    </xf>
    <xf numFmtId="0" fontId="13" fillId="0" borderId="0" xfId="0" applyFont="1"/>
    <xf numFmtId="0" fontId="0" fillId="0" borderId="0" xfId="0" applyBorder="1"/>
    <xf numFmtId="0" fontId="13" fillId="0" borderId="11" xfId="0" applyFont="1" applyBorder="1"/>
    <xf numFmtId="0" fontId="0" fillId="0" borderId="11" xfId="0" applyBorder="1"/>
    <xf numFmtId="0" fontId="0" fillId="0" borderId="4" xfId="0" applyBorder="1"/>
    <xf numFmtId="0" fontId="0" fillId="0" borderId="4" xfId="0" applyFill="1" applyBorder="1"/>
    <xf numFmtId="0" fontId="0" fillId="0" borderId="6" xfId="0" applyBorder="1"/>
    <xf numFmtId="14" fontId="6" fillId="3" borderId="1" xfId="0" applyNumberFormat="1" applyFont="1" applyFill="1" applyBorder="1"/>
    <xf numFmtId="14" fontId="6" fillId="0" borderId="2" xfId="0" applyNumberFormat="1" applyFont="1" applyBorder="1"/>
    <xf numFmtId="0" fontId="1" fillId="0" borderId="0" xfId="0" applyFont="1" applyBorder="1" applyAlignment="1">
      <alignment horizontal="left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2"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94"/>
  <sheetViews>
    <sheetView tabSelected="1" zoomScale="80" zoomScaleNormal="80" zoomScaleSheetLayoutView="85" workbookViewId="0">
      <selection activeCell="J19" sqref="J19"/>
    </sheetView>
  </sheetViews>
  <sheetFormatPr defaultColWidth="8.85546875" defaultRowHeight="15.75" x14ac:dyDescent="0.25"/>
  <cols>
    <col min="1" max="1" width="13.140625" style="1" customWidth="1"/>
    <col min="2" max="2" width="24.28515625" style="1" bestFit="1" customWidth="1"/>
    <col min="3" max="3" width="19.42578125" style="1" customWidth="1"/>
    <col min="4" max="4" width="13.85546875" style="1" customWidth="1"/>
    <col min="5" max="6" width="13.28515625" style="1" customWidth="1"/>
    <col min="7" max="7" width="12.7109375" style="1" customWidth="1"/>
    <col min="8" max="8" width="10.5703125" style="1" customWidth="1"/>
    <col min="9" max="9" width="19.140625" style="1" customWidth="1"/>
    <col min="10" max="10" width="20.5703125" style="1" customWidth="1"/>
    <col min="11" max="11" width="10.5703125" style="1" customWidth="1"/>
    <col min="12" max="12" width="11.140625" style="1" customWidth="1"/>
    <col min="13" max="13" width="13.28515625" style="1" customWidth="1"/>
    <col min="14" max="14" width="11.42578125" style="1" customWidth="1"/>
    <col min="15" max="19" width="11.7109375" style="1" customWidth="1"/>
    <col min="20" max="16384" width="8.85546875" style="1"/>
  </cols>
  <sheetData>
    <row r="1" spans="1:13" ht="39" customHeight="1" x14ac:dyDescent="0.25">
      <c r="A1" s="50" t="s">
        <v>64</v>
      </c>
      <c r="B1" s="51"/>
      <c r="C1" s="51"/>
    </row>
    <row r="2" spans="1:13" ht="30" customHeight="1" x14ac:dyDescent="0.35">
      <c r="A2" s="77" t="s">
        <v>65</v>
      </c>
      <c r="B2" s="78"/>
      <c r="C2" s="78"/>
      <c r="D2" s="43"/>
    </row>
    <row r="3" spans="1:13" ht="21" x14ac:dyDescent="0.35">
      <c r="A3" s="79" t="s">
        <v>31</v>
      </c>
      <c r="B3" s="80"/>
      <c r="C3" s="80"/>
      <c r="D3" s="71"/>
    </row>
    <row r="4" spans="1:13" ht="21" x14ac:dyDescent="0.35">
      <c r="A4" s="79" t="s">
        <v>0</v>
      </c>
      <c r="B4" s="80"/>
      <c r="C4" s="80"/>
      <c r="D4" s="43"/>
    </row>
    <row r="6" spans="1:13" ht="16.5" thickBot="1" x14ac:dyDescent="0.3"/>
    <row r="7" spans="1:13" ht="52.5" customHeight="1" x14ac:dyDescent="0.25">
      <c r="A7" s="83" t="s">
        <v>1</v>
      </c>
      <c r="B7" s="85" t="s">
        <v>21</v>
      </c>
      <c r="C7" s="85" t="s">
        <v>3</v>
      </c>
      <c r="D7" s="81" t="s">
        <v>58</v>
      </c>
      <c r="E7" s="82"/>
      <c r="F7" s="74" t="s">
        <v>66</v>
      </c>
      <c r="G7" s="75"/>
      <c r="H7" s="76"/>
      <c r="I7" s="22" t="s">
        <v>67</v>
      </c>
      <c r="J7" s="60" t="s">
        <v>41</v>
      </c>
      <c r="K7" s="23" t="s">
        <v>19</v>
      </c>
      <c r="L7" s="24" t="s">
        <v>20</v>
      </c>
    </row>
    <row r="8" spans="1:13" ht="60" customHeight="1" thickBot="1" x14ac:dyDescent="0.3">
      <c r="A8" s="84"/>
      <c r="B8" s="86"/>
      <c r="C8" s="86"/>
      <c r="D8" s="52" t="s">
        <v>59</v>
      </c>
      <c r="E8" s="52" t="s">
        <v>60</v>
      </c>
      <c r="F8" s="52" t="s">
        <v>33</v>
      </c>
      <c r="G8" s="52" t="s">
        <v>34</v>
      </c>
      <c r="H8" s="25" t="s">
        <v>23</v>
      </c>
      <c r="I8" s="25" t="s">
        <v>23</v>
      </c>
      <c r="J8" s="25" t="s">
        <v>40</v>
      </c>
      <c r="K8" s="26" t="s">
        <v>22</v>
      </c>
      <c r="L8" s="27" t="s">
        <v>22</v>
      </c>
    </row>
    <row r="9" spans="1:13" ht="30" customHeight="1" x14ac:dyDescent="0.35">
      <c r="A9" s="15" t="s">
        <v>5</v>
      </c>
      <c r="B9" s="33"/>
      <c r="C9" s="34" t="s">
        <v>29</v>
      </c>
      <c r="D9" s="18" t="s">
        <v>11</v>
      </c>
      <c r="E9" s="18" t="s">
        <v>15</v>
      </c>
      <c r="F9" s="47"/>
      <c r="G9" s="47"/>
      <c r="H9" s="47"/>
      <c r="I9" s="47"/>
      <c r="J9" s="18">
        <f>I9*2</f>
        <v>0</v>
      </c>
      <c r="K9" s="44"/>
      <c r="L9" s="21">
        <f>30-K9</f>
        <v>30</v>
      </c>
    </row>
    <row r="10" spans="1:13" ht="30" customHeight="1" x14ac:dyDescent="0.35">
      <c r="A10" s="15" t="s">
        <v>6</v>
      </c>
      <c r="B10" s="35"/>
      <c r="C10" s="36" t="s">
        <v>29</v>
      </c>
      <c r="D10" s="13" t="s">
        <v>12</v>
      </c>
      <c r="E10" s="13" t="s">
        <v>16</v>
      </c>
      <c r="F10" s="48"/>
      <c r="G10" s="48"/>
      <c r="H10" s="48"/>
      <c r="I10" s="48"/>
      <c r="J10" s="18">
        <f t="shared" ref="J10:J12" si="0">I10*2</f>
        <v>0</v>
      </c>
      <c r="K10" s="45"/>
      <c r="L10" s="19">
        <f t="shared" ref="L10:L12" si="1">30-K10</f>
        <v>30</v>
      </c>
    </row>
    <row r="11" spans="1:13" ht="30" customHeight="1" x14ac:dyDescent="0.35">
      <c r="A11" s="15" t="s">
        <v>7</v>
      </c>
      <c r="B11" s="35"/>
      <c r="C11" s="36" t="s">
        <v>29</v>
      </c>
      <c r="D11" s="13" t="s">
        <v>13</v>
      </c>
      <c r="E11" s="13" t="s">
        <v>17</v>
      </c>
      <c r="F11" s="48"/>
      <c r="G11" s="48"/>
      <c r="H11" s="48"/>
      <c r="I11" s="48"/>
      <c r="J11" s="18">
        <f t="shared" si="0"/>
        <v>0</v>
      </c>
      <c r="K11" s="45"/>
      <c r="L11" s="19">
        <f t="shared" si="1"/>
        <v>30</v>
      </c>
    </row>
    <row r="12" spans="1:13" ht="30" customHeight="1" thickBot="1" x14ac:dyDescent="0.4">
      <c r="A12" s="16" t="s">
        <v>8</v>
      </c>
      <c r="B12" s="37"/>
      <c r="C12" s="38" t="s">
        <v>29</v>
      </c>
      <c r="D12" s="17" t="s">
        <v>14</v>
      </c>
      <c r="E12" s="17" t="s">
        <v>18</v>
      </c>
      <c r="F12" s="49"/>
      <c r="G12" s="49"/>
      <c r="H12" s="49"/>
      <c r="I12" s="49"/>
      <c r="J12" s="17">
        <f t="shared" si="0"/>
        <v>0</v>
      </c>
      <c r="K12" s="46"/>
      <c r="L12" s="20">
        <f t="shared" si="1"/>
        <v>30</v>
      </c>
    </row>
    <row r="13" spans="1:13" ht="12.75" customHeight="1" x14ac:dyDescent="0.25">
      <c r="A13" s="14" t="s">
        <v>56</v>
      </c>
    </row>
    <row r="14" spans="1:13" ht="33.75" customHeight="1" x14ac:dyDescent="0.25">
      <c r="A14" s="73" t="s">
        <v>57</v>
      </c>
      <c r="B14" s="73"/>
      <c r="C14" s="73"/>
      <c r="D14" s="73"/>
      <c r="E14" s="73"/>
      <c r="F14" s="73"/>
      <c r="G14" s="73"/>
      <c r="H14" s="73"/>
      <c r="I14" s="73"/>
      <c r="M14" s="14"/>
    </row>
    <row r="15" spans="1:13" ht="22.5" customHeight="1" x14ac:dyDescent="0.25">
      <c r="A15" s="14" t="s">
        <v>56</v>
      </c>
      <c r="B15" s="2"/>
      <c r="C15" s="2"/>
      <c r="D15" s="2"/>
      <c r="E15" s="2"/>
      <c r="F15" s="2"/>
      <c r="G15" s="2"/>
      <c r="H15" s="2"/>
      <c r="M15" s="14"/>
    </row>
    <row r="16" spans="1:13" ht="30" customHeight="1" x14ac:dyDescent="0.25">
      <c r="A16" s="1" t="s">
        <v>4</v>
      </c>
      <c r="B16" s="2"/>
      <c r="C16" s="2"/>
      <c r="D16" s="2"/>
      <c r="E16" s="2"/>
      <c r="F16" s="2"/>
      <c r="G16" s="2"/>
      <c r="H16" s="2"/>
      <c r="M16" s="14"/>
    </row>
    <row r="17" spans="13:13" ht="30" customHeight="1" x14ac:dyDescent="0.25">
      <c r="M17" s="14"/>
    </row>
    <row r="18" spans="13:13" ht="30" customHeight="1" x14ac:dyDescent="0.25">
      <c r="M18" s="14"/>
    </row>
    <row r="19" spans="13:13" ht="30" customHeight="1" x14ac:dyDescent="0.25"/>
    <row r="20" spans="13:13" ht="30" customHeight="1" x14ac:dyDescent="0.25"/>
    <row r="21" spans="13:13" ht="30" customHeight="1" x14ac:dyDescent="0.25"/>
    <row r="22" spans="13:13" ht="30" customHeight="1" x14ac:dyDescent="0.25"/>
    <row r="23" spans="13:13" ht="15" customHeight="1" x14ac:dyDescent="0.25"/>
    <row r="24" spans="13:13" ht="15" customHeight="1" x14ac:dyDescent="0.25"/>
    <row r="25" spans="13:13" ht="15" customHeight="1" x14ac:dyDescent="0.25"/>
    <row r="26" spans="13:13" ht="30" customHeight="1" x14ac:dyDescent="0.25"/>
    <row r="27" spans="13:13" ht="30" customHeight="1" x14ac:dyDescent="0.25"/>
    <row r="28" spans="13:13" ht="30" customHeight="1" x14ac:dyDescent="0.25"/>
    <row r="29" spans="13:13" ht="30" customHeight="1" x14ac:dyDescent="0.25"/>
    <row r="30" spans="13:13" ht="30" customHeight="1" x14ac:dyDescent="0.25"/>
    <row r="31" spans="13:13" ht="30" customHeight="1" x14ac:dyDescent="0.25"/>
    <row r="32" spans="13:13" ht="30" customHeight="1" x14ac:dyDescent="0.25"/>
    <row r="33" ht="30" customHeight="1" x14ac:dyDescent="0.25"/>
    <row r="34" ht="30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</sheetData>
  <dataConsolidate/>
  <mergeCells count="9">
    <mergeCell ref="A14:I14"/>
    <mergeCell ref="F7:H7"/>
    <mergeCell ref="A2:C2"/>
    <mergeCell ref="A3:C3"/>
    <mergeCell ref="A4:C4"/>
    <mergeCell ref="D7:E7"/>
    <mergeCell ref="A7:A8"/>
    <mergeCell ref="B7:B8"/>
    <mergeCell ref="C7:C8"/>
  </mergeCells>
  <phoneticPr fontId="5" type="noConversion"/>
  <conditionalFormatting sqref="B9:B12">
    <cfRule type="expression" dxfId="1" priority="14" stopIfTrue="1">
      <formula>IF(COUNTIF($B:$B, $B9)&gt;1,TRUE,FALSE)</formula>
    </cfRule>
  </conditionalFormatting>
  <conditionalFormatting sqref="D9:H12">
    <cfRule type="expression" dxfId="0" priority="431" stopIfTrue="1">
      <formula>IF(COUNTIFS($I:$I, #REF!,#REF!, D9)&gt;1, TRUE, FALSE)</formula>
    </cfRule>
  </conditionalFormatting>
  <printOptions horizontalCentered="1" verticalCentered="1"/>
  <pageMargins left="0.7" right="0.7" top="0.75" bottom="0.75" header="0.3" footer="0.3"/>
  <pageSetup scale="49" orientation="portrait" r:id="rId1"/>
  <headerFooter>
    <oddHeader>&amp;C&amp;"-,Bold"Nextera XT Library Workbook</oddHeader>
  </headerFooter>
  <rowBreaks count="1" manualBreakCount="1">
    <brk id="34" max="14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Indexes!$D$3:$D$8</xm:f>
          </x14:formula1>
          <xm:sqref>D9:D12</xm:sqref>
        </x14:dataValidation>
        <x14:dataValidation type="list" allowBlank="1" showInputMessage="1" showErrorMessage="1">
          <x14:formula1>
            <xm:f>Indexes!$F$3:$F$6</xm:f>
          </x14:formula1>
          <xm:sqref>E9:E12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46"/>
  <sheetViews>
    <sheetView zoomScaleNormal="100" workbookViewId="0">
      <selection activeCell="B3" sqref="B3"/>
    </sheetView>
  </sheetViews>
  <sheetFormatPr defaultColWidth="8.85546875" defaultRowHeight="21" x14ac:dyDescent="0.35"/>
  <cols>
    <col min="1" max="1" width="39.42578125" style="3" customWidth="1"/>
    <col min="2" max="2" width="17.85546875" style="3" bestFit="1" customWidth="1"/>
    <col min="3" max="3" width="15" style="3" customWidth="1"/>
    <col min="4" max="4" width="13" style="3" customWidth="1"/>
    <col min="5" max="5" width="9.42578125" style="3" customWidth="1"/>
    <col min="6" max="16384" width="8.85546875" style="3"/>
  </cols>
  <sheetData>
    <row r="1" spans="1:7" x14ac:dyDescent="0.35">
      <c r="A1" s="4" t="s">
        <v>9</v>
      </c>
    </row>
    <row r="2" spans="1:7" x14ac:dyDescent="0.35">
      <c r="A2" s="28" t="s">
        <v>30</v>
      </c>
      <c r="B2" s="5">
        <f>'Initial Dilution'!D2</f>
        <v>0</v>
      </c>
      <c r="D2"/>
      <c r="E2"/>
      <c r="F2"/>
      <c r="G2"/>
    </row>
    <row r="3" spans="1:7" x14ac:dyDescent="0.35">
      <c r="A3" s="28" t="s">
        <v>31</v>
      </c>
      <c r="B3" s="72">
        <f>'Initial Dilution'!D3</f>
        <v>0</v>
      </c>
    </row>
    <row r="4" spans="1:7" x14ac:dyDescent="0.35">
      <c r="A4" s="28" t="s">
        <v>0</v>
      </c>
      <c r="B4" s="5">
        <f>'Initial Dilution'!D4</f>
        <v>0</v>
      </c>
    </row>
    <row r="5" spans="1:7" ht="21.75" thickBot="1" x14ac:dyDescent="0.4"/>
    <row r="6" spans="1:7" ht="27" customHeight="1" x14ac:dyDescent="0.35">
      <c r="A6" s="87" t="s">
        <v>2</v>
      </c>
      <c r="B6" s="90" t="s">
        <v>10</v>
      </c>
      <c r="C6" s="92" t="s">
        <v>32</v>
      </c>
    </row>
    <row r="7" spans="1:7" ht="33.75" customHeight="1" x14ac:dyDescent="0.35">
      <c r="A7" s="88"/>
      <c r="B7" s="91"/>
      <c r="C7" s="93"/>
    </row>
    <row r="8" spans="1:7" ht="42" customHeight="1" x14ac:dyDescent="0.35">
      <c r="A8" s="89"/>
      <c r="B8" s="6" t="s">
        <v>26</v>
      </c>
      <c r="C8" s="94"/>
    </row>
    <row r="9" spans="1:7" x14ac:dyDescent="0.35">
      <c r="A9" s="56">
        <f>'Initial Dilution'!$B9</f>
        <v>0</v>
      </c>
      <c r="B9" s="7"/>
      <c r="C9" s="61">
        <v>5</v>
      </c>
    </row>
    <row r="10" spans="1:7" x14ac:dyDescent="0.35">
      <c r="A10" s="56">
        <f>'Initial Dilution'!$B10</f>
        <v>0</v>
      </c>
      <c r="B10" s="8"/>
      <c r="C10" s="62">
        <v>5</v>
      </c>
    </row>
    <row r="11" spans="1:7" x14ac:dyDescent="0.35">
      <c r="A11" s="56">
        <f>'Initial Dilution'!$B11</f>
        <v>0</v>
      </c>
      <c r="B11" s="8"/>
      <c r="C11" s="62">
        <v>5</v>
      </c>
    </row>
    <row r="12" spans="1:7" ht="21.75" thickBot="1" x14ac:dyDescent="0.4">
      <c r="A12" s="57">
        <f>'Initial Dilution'!$B12</f>
        <v>0</v>
      </c>
      <c r="B12" s="58"/>
      <c r="C12" s="63">
        <v>5</v>
      </c>
    </row>
    <row r="13" spans="1:7" x14ac:dyDescent="0.35">
      <c r="A13" s="40"/>
      <c r="B13" s="42"/>
      <c r="C13" s="41"/>
    </row>
    <row r="14" spans="1:7" ht="21.75" thickBot="1" x14ac:dyDescent="0.4">
      <c r="A14" s="3" t="s">
        <v>25</v>
      </c>
      <c r="B14" s="30"/>
    </row>
    <row r="15" spans="1:7" ht="21.75" thickBot="1" x14ac:dyDescent="0.4">
      <c r="A15" s="3" t="s">
        <v>24</v>
      </c>
      <c r="B15" s="31">
        <f>B14*2.5</f>
        <v>0</v>
      </c>
    </row>
    <row r="16" spans="1:7" x14ac:dyDescent="0.35">
      <c r="B16" s="39"/>
    </row>
    <row r="17" spans="1:3" ht="21.75" thickBot="1" x14ac:dyDescent="0.4">
      <c r="A17" s="29" t="s">
        <v>35</v>
      </c>
      <c r="B17" s="32"/>
    </row>
    <row r="18" spans="1:3" ht="21.75" thickBot="1" x14ac:dyDescent="0.4">
      <c r="A18" s="3" t="s">
        <v>38</v>
      </c>
      <c r="B18" s="54" t="e">
        <f>(4*15)/B15</f>
        <v>#DIV/0!</v>
      </c>
    </row>
    <row r="19" spans="1:3" ht="21.75" thickBot="1" x14ac:dyDescent="0.4">
      <c r="A19" s="3" t="s">
        <v>39</v>
      </c>
      <c r="B19" s="54" t="e">
        <f>15-B18</f>
        <v>#DIV/0!</v>
      </c>
    </row>
    <row r="20" spans="1:3" x14ac:dyDescent="0.35">
      <c r="A20" s="10" t="s">
        <v>37</v>
      </c>
    </row>
    <row r="21" spans="1:3" x14ac:dyDescent="0.35">
      <c r="A21" s="10"/>
    </row>
    <row r="23" spans="1:3" ht="21.75" thickBot="1" x14ac:dyDescent="0.4">
      <c r="A23" s="53" t="s">
        <v>36</v>
      </c>
    </row>
    <row r="24" spans="1:3" ht="21.75" thickBot="1" x14ac:dyDescent="0.4">
      <c r="A24" s="10" t="s">
        <v>27</v>
      </c>
      <c r="B24" s="55" t="e">
        <f>(4*40)/B15</f>
        <v>#DIV/0!</v>
      </c>
      <c r="C24" s="11"/>
    </row>
    <row r="25" spans="1:3" ht="21.75" thickBot="1" x14ac:dyDescent="0.4">
      <c r="A25" s="10" t="s">
        <v>28</v>
      </c>
      <c r="B25" s="55" t="e">
        <f>40-B24</f>
        <v>#DIV/0!</v>
      </c>
      <c r="C25" s="12"/>
    </row>
    <row r="26" spans="1:3" x14ac:dyDescent="0.35">
      <c r="A26" s="10"/>
      <c r="B26" s="59"/>
      <c r="C26" s="12"/>
    </row>
    <row r="27" spans="1:3" x14ac:dyDescent="0.35">
      <c r="A27" s="10"/>
      <c r="B27" s="59"/>
      <c r="C27" s="12"/>
    </row>
    <row r="28" spans="1:3" x14ac:dyDescent="0.35">
      <c r="A28" s="10"/>
      <c r="C28" s="12"/>
    </row>
    <row r="29" spans="1:3" x14ac:dyDescent="0.35">
      <c r="A29" s="10" t="s">
        <v>63</v>
      </c>
      <c r="C29" s="12"/>
    </row>
    <row r="30" spans="1:3" x14ac:dyDescent="0.35">
      <c r="A30" s="10"/>
      <c r="C30" s="12"/>
    </row>
    <row r="31" spans="1:3" x14ac:dyDescent="0.35">
      <c r="A31" s="10"/>
    </row>
    <row r="33" spans="4:5" x14ac:dyDescent="0.35">
      <c r="E33" s="9"/>
    </row>
    <row r="38" spans="4:5" ht="29.1" customHeight="1" x14ac:dyDescent="0.35"/>
    <row r="39" spans="4:5" ht="30" customHeight="1" x14ac:dyDescent="0.35"/>
    <row r="40" spans="4:5" ht="30.95" customHeight="1" x14ac:dyDescent="0.35"/>
    <row r="42" spans="4:5" x14ac:dyDescent="0.35">
      <c r="D42" s="11"/>
    </row>
    <row r="43" spans="4:5" x14ac:dyDescent="0.35">
      <c r="D43" s="11"/>
    </row>
    <row r="44" spans="4:5" x14ac:dyDescent="0.35">
      <c r="D44" s="11"/>
    </row>
    <row r="45" spans="4:5" x14ac:dyDescent="0.35">
      <c r="D45" s="11"/>
    </row>
    <row r="46" spans="4:5" x14ac:dyDescent="0.35">
      <c r="D46" s="11"/>
    </row>
  </sheetData>
  <mergeCells count="3">
    <mergeCell ref="A6:A8"/>
    <mergeCell ref="B6:B7"/>
    <mergeCell ref="C6:C8"/>
  </mergeCells>
  <phoneticPr fontId="5" type="noConversion"/>
  <dataValidations disablePrompts="1" count="1">
    <dataValidation type="list" allowBlank="1" showInputMessage="1" sqref="F2">
      <formula1>$D$5:$F$5</formula1>
    </dataValidation>
  </dataValidations>
  <printOptions horizontalCentered="1" verticalCentered="1"/>
  <pageMargins left="0.7" right="0.7" top="0.75" bottom="0.75" header="0.3" footer="0.3"/>
  <pageSetup scale="81" orientation="portrait" r:id="rId1"/>
  <headerFooter>
    <oddHeader>&amp;C&amp;"-,Bold"Nextera XT Library Workbook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H19" sqref="H19"/>
    </sheetView>
  </sheetViews>
  <sheetFormatPr defaultRowHeight="15" x14ac:dyDescent="0.25"/>
  <cols>
    <col min="1" max="1" width="11.42578125" customWidth="1"/>
    <col min="4" max="4" width="10.5703125" customWidth="1"/>
    <col min="5" max="5" width="3.5703125" customWidth="1"/>
    <col min="6" max="6" width="12" customWidth="1"/>
  </cols>
  <sheetData>
    <row r="1" spans="1:6" x14ac:dyDescent="0.25">
      <c r="A1" s="64" t="s">
        <v>42</v>
      </c>
      <c r="B1" s="64" t="s">
        <v>43</v>
      </c>
    </row>
    <row r="2" spans="1:6" x14ac:dyDescent="0.25">
      <c r="D2" s="66" t="s">
        <v>61</v>
      </c>
      <c r="F2" s="66" t="s">
        <v>62</v>
      </c>
    </row>
    <row r="3" spans="1:6" x14ac:dyDescent="0.25">
      <c r="A3" t="s">
        <v>11</v>
      </c>
      <c r="B3" t="s">
        <v>44</v>
      </c>
      <c r="D3" s="67" t="s">
        <v>11</v>
      </c>
      <c r="F3" s="67" t="s">
        <v>15</v>
      </c>
    </row>
    <row r="4" spans="1:6" x14ac:dyDescent="0.25">
      <c r="A4" t="s">
        <v>12</v>
      </c>
      <c r="B4" t="s">
        <v>45</v>
      </c>
      <c r="D4" s="68" t="s">
        <v>12</v>
      </c>
      <c r="F4" s="68" t="s">
        <v>16</v>
      </c>
    </row>
    <row r="5" spans="1:6" x14ac:dyDescent="0.25">
      <c r="A5" t="s">
        <v>13</v>
      </c>
      <c r="B5" t="s">
        <v>46</v>
      </c>
      <c r="D5" s="68" t="s">
        <v>13</v>
      </c>
      <c r="F5" s="68" t="s">
        <v>17</v>
      </c>
    </row>
    <row r="6" spans="1:6" x14ac:dyDescent="0.25">
      <c r="A6" t="s">
        <v>14</v>
      </c>
      <c r="B6" t="s">
        <v>47</v>
      </c>
      <c r="D6" s="69" t="s">
        <v>14</v>
      </c>
      <c r="F6" s="70" t="s">
        <v>18</v>
      </c>
    </row>
    <row r="7" spans="1:6" x14ac:dyDescent="0.25">
      <c r="A7" t="s">
        <v>48</v>
      </c>
      <c r="B7" t="s">
        <v>49</v>
      </c>
      <c r="D7" s="69" t="s">
        <v>48</v>
      </c>
      <c r="F7" s="65" t="s">
        <v>56</v>
      </c>
    </row>
    <row r="8" spans="1:6" x14ac:dyDescent="0.25">
      <c r="A8" t="s">
        <v>50</v>
      </c>
      <c r="B8" t="s">
        <v>51</v>
      </c>
      <c r="D8" s="70" t="s">
        <v>50</v>
      </c>
      <c r="F8" s="65" t="s">
        <v>56</v>
      </c>
    </row>
    <row r="9" spans="1:6" x14ac:dyDescent="0.25">
      <c r="A9" t="s">
        <v>15</v>
      </c>
      <c r="B9" t="s">
        <v>52</v>
      </c>
      <c r="F9" s="65"/>
    </row>
    <row r="10" spans="1:6" x14ac:dyDescent="0.25">
      <c r="A10" t="s">
        <v>16</v>
      </c>
      <c r="B10" t="s">
        <v>53</v>
      </c>
    </row>
    <row r="11" spans="1:6" x14ac:dyDescent="0.25">
      <c r="A11" t="s">
        <v>17</v>
      </c>
      <c r="B11" t="s">
        <v>54</v>
      </c>
    </row>
    <row r="12" spans="1:6" x14ac:dyDescent="0.25">
      <c r="A12" t="s">
        <v>18</v>
      </c>
      <c r="B1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Initial Dilution</vt:lpstr>
      <vt:lpstr>Normalization and Pooling</vt:lpstr>
      <vt:lpstr>Indexes</vt:lpstr>
      <vt:lpstr>'Initial Dilution'!Print_Area</vt:lpstr>
      <vt:lpstr>'Normalization and Pooling'!Print_Area</vt:lpstr>
    </vt:vector>
  </TitlesOfParts>
  <Company>Centers for Disease Control and Prevention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Laura Goodman</cp:lastModifiedBy>
  <cp:lastPrinted>2019-06-19T18:03:42Z</cp:lastPrinted>
  <dcterms:created xsi:type="dcterms:W3CDTF">2015-09-30T19:00:33Z</dcterms:created>
  <dcterms:modified xsi:type="dcterms:W3CDTF">2021-03-06T17:20:59Z</dcterms:modified>
</cp:coreProperties>
</file>