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210128\Dropbox (BCH)\Judith_Kathrin\6_FLEXITau_Book_chapter\supplemental information\final\"/>
    </mc:Choice>
  </mc:AlternateContent>
  <xr:revisionPtr revIDLastSave="0" documentId="13_ncr:1_{86040017-76E6-4E6A-9E73-2E67D372BC1B}" xr6:coauthVersionLast="47" xr6:coauthVersionMax="47" xr10:uidLastSave="{00000000-0000-0000-0000-000000000000}"/>
  <bookViews>
    <workbookView xWindow="-24684" yWindow="-4992" windowWidth="24792" windowHeight="13440" xr2:uid="{ACB19E8C-E95A-44AF-BFEC-48A401E15B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C38" i="1" s="1"/>
  <c r="L38" i="1"/>
  <c r="F22" i="1"/>
  <c r="C22" i="1"/>
  <c r="E38" i="1"/>
  <c r="F38" i="1"/>
  <c r="G38" i="1"/>
  <c r="H38" i="1"/>
  <c r="I38" i="1"/>
  <c r="J38" i="1"/>
  <c r="K38" i="1"/>
  <c r="M38" i="1"/>
  <c r="N38" i="1"/>
  <c r="O38" i="1"/>
  <c r="P38" i="1"/>
  <c r="Q38" i="1"/>
  <c r="R38" i="1"/>
  <c r="S38" i="1"/>
  <c r="T38" i="1"/>
  <c r="U38" i="1"/>
  <c r="V38" i="1"/>
  <c r="W38" i="1"/>
  <c r="X38" i="1"/>
  <c r="O27" i="1"/>
  <c r="S22" i="1"/>
  <c r="P22" i="1"/>
  <c r="G22" i="1"/>
  <c r="D22" i="1"/>
  <c r="E22" i="1"/>
  <c r="H22" i="1"/>
  <c r="I22" i="1"/>
  <c r="J22" i="1"/>
  <c r="K22" i="1"/>
  <c r="L22" i="1"/>
  <c r="M22" i="1"/>
  <c r="N22" i="1"/>
  <c r="O22" i="1"/>
  <c r="Q22" i="1"/>
  <c r="R22" i="1"/>
  <c r="T22" i="1"/>
  <c r="U22" i="1"/>
  <c r="V22" i="1"/>
  <c r="W22" i="1"/>
  <c r="X22" i="1"/>
  <c r="D38" i="1" l="1"/>
</calcChain>
</file>

<file path=xl/sharedStrings.xml><?xml version="1.0" encoding="utf-8"?>
<sst xmlns="http://schemas.openxmlformats.org/spreadsheetml/2006/main" count="128" uniqueCount="54">
  <si>
    <t>QEFEVMEDHAGTYGLGDR</t>
  </si>
  <si>
    <t>DQGGYTMHQDQEGDTDAGLK</t>
  </si>
  <si>
    <t>ESPLQTPTEDGSEEPGSETSDAK</t>
  </si>
  <si>
    <t>STPTAEAEEAGIGDTPSLEDEAAGHVTQAR</t>
  </si>
  <si>
    <t>AEEAGIGDTPSLEDEAAGHVTQAR</t>
  </si>
  <si>
    <t>GAAPPGQK</t>
  </si>
  <si>
    <t>TPPAPK</t>
  </si>
  <si>
    <t>TPPSSGEPPK</t>
  </si>
  <si>
    <t>SGYSSPGSPGTPGSR</t>
  </si>
  <si>
    <t>TPSLPTPPTR</t>
  </si>
  <si>
    <t>LQTAPVPMPDLK</t>
  </si>
  <si>
    <t>IGSTENLK</t>
  </si>
  <si>
    <t>VQIINK</t>
  </si>
  <si>
    <t>VQIVYKPVDLSK</t>
  </si>
  <si>
    <t>LDLSNVQSK</t>
  </si>
  <si>
    <t>HVPGGGSVQIVYKPVDLSK</t>
  </si>
  <si>
    <t>HVLGGGSVQIVYKPVDLSK</t>
  </si>
  <si>
    <t>SEKLDFK</t>
  </si>
  <si>
    <t>IGSLDNITHVPGGGNK</t>
  </si>
  <si>
    <t>TDHGAEIVYK</t>
  </si>
  <si>
    <t>SPVVSGDTSPR</t>
  </si>
  <si>
    <t>SENLYFQGDISR</t>
  </si>
  <si>
    <t>peptide</t>
  </si>
  <si>
    <t>specificity</t>
  </si>
  <si>
    <t>1N/2N</t>
  </si>
  <si>
    <t>1N</t>
  </si>
  <si>
    <t>0N</t>
  </si>
  <si>
    <t>3R</t>
  </si>
  <si>
    <t>4R</t>
  </si>
  <si>
    <t>4R/P301L</t>
  </si>
  <si>
    <t>FLEX</t>
  </si>
  <si>
    <t>measured light/heavy ratio</t>
  </si>
  <si>
    <t>HLSNVSSTGSIDMVDSPQLATLADEVSASLAK</t>
  </si>
  <si>
    <t>spiked in seperatly</t>
  </si>
  <si>
    <t>X</t>
  </si>
  <si>
    <t>Exported light/heavy ratios</t>
  </si>
  <si>
    <t xml:space="preserve">FLEX peptide </t>
  </si>
  <si>
    <t>P301L</t>
  </si>
  <si>
    <t>sequence</t>
  </si>
  <si>
    <t>concentration in sample  [fmol/ul]</t>
  </si>
  <si>
    <t>absolute concentration of monitored peptides</t>
  </si>
  <si>
    <t>concentration [fmol/ul]</t>
  </si>
  <si>
    <t>total sample volume (resuspension volume) [uL]</t>
  </si>
  <si>
    <t>total volume of respective fraction [uL]</t>
  </si>
  <si>
    <t>digested sample volume [uL]</t>
  </si>
  <si>
    <t>tissue weight [mg]</t>
  </si>
  <si>
    <t>Absolute concentration of Tau in sample [fmol/mg tissue]</t>
  </si>
  <si>
    <t>relative modification extent</t>
  </si>
  <si>
    <t>1=unmodified</t>
  </si>
  <si>
    <t>0=completly modified</t>
  </si>
  <si>
    <t>known concentrations of spiked peptides</t>
  </si>
  <si>
    <t>absolute concentration of total Tau in sample</t>
  </si>
  <si>
    <t>relative modification extent of each Tau peptide</t>
  </si>
  <si>
    <t>mean concentration of 3 most abundant peptides [fmol/uL]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</si>
</sst>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Border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65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95C7-3106-4C1C-8900-AC0D3812E8C4}">
  <dimension ref="A1:Z41"/>
  <sheetViews>
    <sheetView tabSelected="1" workbookViewId="0">
      <selection activeCell="M12" sqref="M12"/>
    </sheetView>
  </sheetViews>
  <sheetFormatPr defaultRowHeight="14.4" x14ac:dyDescent="0.3"/>
  <cols>
    <col min="1" max="1" width="24.33203125" customWidth="1"/>
  </cols>
  <sheetData>
    <row r="1" spans="1:26" x14ac:dyDescent="0.3">
      <c r="A1" s="1" t="s">
        <v>35</v>
      </c>
    </row>
    <row r="3" spans="1:26" x14ac:dyDescent="0.3">
      <c r="A3" t="s">
        <v>23</v>
      </c>
      <c r="E3" t="s">
        <v>24</v>
      </c>
      <c r="F3" t="s">
        <v>25</v>
      </c>
      <c r="G3" t="s">
        <v>26</v>
      </c>
      <c r="P3" t="s">
        <v>27</v>
      </c>
      <c r="Q3" t="s">
        <v>28</v>
      </c>
      <c r="R3" t="s">
        <v>28</v>
      </c>
      <c r="S3" t="s">
        <v>29</v>
      </c>
      <c r="Z3" t="s">
        <v>30</v>
      </c>
    </row>
    <row r="4" spans="1:26" x14ac:dyDescent="0.3">
      <c r="A4" t="s">
        <v>22</v>
      </c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17</v>
      </c>
      <c r="U4" t="s">
        <v>18</v>
      </c>
      <c r="V4" t="s">
        <v>19</v>
      </c>
      <c r="W4" t="s">
        <v>20</v>
      </c>
      <c r="X4" t="s">
        <v>32</v>
      </c>
      <c r="Z4" t="s">
        <v>21</v>
      </c>
    </row>
    <row r="5" spans="1:26" x14ac:dyDescent="0.3">
      <c r="A5" t="s">
        <v>33</v>
      </c>
      <c r="F5" t="s">
        <v>34</v>
      </c>
      <c r="G5" t="s">
        <v>34</v>
      </c>
      <c r="P5" t="s">
        <v>34</v>
      </c>
      <c r="S5" t="s">
        <v>34</v>
      </c>
    </row>
    <row r="7" spans="1:26" x14ac:dyDescent="0.3">
      <c r="A7" t="s">
        <v>31</v>
      </c>
      <c r="C7" s="4">
        <v>1.2758</v>
      </c>
      <c r="D7" s="4">
        <v>0.438</v>
      </c>
      <c r="E7" s="4">
        <v>8.2199999999999995E-2</v>
      </c>
      <c r="F7" s="4">
        <v>2.7799999999999998E-2</v>
      </c>
      <c r="G7" s="4">
        <v>1.37E-2</v>
      </c>
      <c r="H7" s="4">
        <v>1.8896999999999999</v>
      </c>
      <c r="I7" s="4">
        <v>1.375</v>
      </c>
      <c r="J7" s="4">
        <v>2.5156000000000001</v>
      </c>
      <c r="K7" s="4">
        <v>0.12939999999999999</v>
      </c>
      <c r="L7" s="4">
        <v>0.3543</v>
      </c>
      <c r="M7" s="4">
        <v>3.8536000000000001</v>
      </c>
      <c r="N7" s="4">
        <v>1.28</v>
      </c>
      <c r="O7" s="4">
        <v>0.66659999999999997</v>
      </c>
      <c r="P7" s="4">
        <v>9.9629999999999996E-2</v>
      </c>
      <c r="Q7" s="4">
        <v>1.6318999999999999</v>
      </c>
      <c r="R7" s="4">
        <v>1.5343</v>
      </c>
      <c r="S7" s="4">
        <v>3.2199999999999999E-2</v>
      </c>
      <c r="T7" s="4">
        <v>2.9927999999999999</v>
      </c>
      <c r="U7" s="4">
        <v>4.0961999999999996</v>
      </c>
      <c r="V7" s="4">
        <v>0.94940000000000002</v>
      </c>
      <c r="W7" s="4">
        <v>0.1401</v>
      </c>
      <c r="X7" s="4">
        <v>7.6499999999999999E-2</v>
      </c>
      <c r="Y7" s="4"/>
      <c r="Z7" s="4">
        <v>1.0313580552273454</v>
      </c>
    </row>
    <row r="9" spans="1:26" x14ac:dyDescent="0.3">
      <c r="A9" s="1" t="s">
        <v>50</v>
      </c>
      <c r="B9" s="2"/>
      <c r="C9" s="2"/>
    </row>
    <row r="10" spans="1:26" x14ac:dyDescent="0.3">
      <c r="B10" t="s">
        <v>38</v>
      </c>
      <c r="F10" t="s">
        <v>39</v>
      </c>
    </row>
    <row r="11" spans="1:26" x14ac:dyDescent="0.3">
      <c r="A11" t="s">
        <v>36</v>
      </c>
      <c r="B11" t="s">
        <v>21</v>
      </c>
      <c r="F11">
        <v>15</v>
      </c>
    </row>
    <row r="12" spans="1:26" x14ac:dyDescent="0.3">
      <c r="A12" t="s">
        <v>25</v>
      </c>
      <c r="B12" t="s">
        <v>3</v>
      </c>
      <c r="F12">
        <v>50</v>
      </c>
    </row>
    <row r="13" spans="1:26" x14ac:dyDescent="0.3">
      <c r="A13" t="s">
        <v>26</v>
      </c>
      <c r="B13" t="s">
        <v>4</v>
      </c>
      <c r="F13">
        <v>50</v>
      </c>
    </row>
    <row r="14" spans="1:26" x14ac:dyDescent="0.3">
      <c r="A14" t="s">
        <v>27</v>
      </c>
      <c r="B14" t="s">
        <v>13</v>
      </c>
      <c r="F14">
        <v>50</v>
      </c>
    </row>
    <row r="15" spans="1:26" x14ac:dyDescent="0.3">
      <c r="A15" t="s">
        <v>37</v>
      </c>
      <c r="B15" t="s">
        <v>16</v>
      </c>
      <c r="F15">
        <v>50</v>
      </c>
    </row>
    <row r="17" spans="1:24" x14ac:dyDescent="0.3">
      <c r="A17" s="1" t="s">
        <v>40</v>
      </c>
      <c r="B17" s="2"/>
      <c r="C17" s="2"/>
    </row>
    <row r="19" spans="1:24" x14ac:dyDescent="0.3">
      <c r="A19" t="s">
        <v>23</v>
      </c>
      <c r="E19" t="s">
        <v>24</v>
      </c>
      <c r="F19" t="s">
        <v>25</v>
      </c>
      <c r="G19" t="s">
        <v>26</v>
      </c>
      <c r="P19" t="s">
        <v>27</v>
      </c>
      <c r="Q19" t="s">
        <v>28</v>
      </c>
      <c r="R19" t="s">
        <v>28</v>
      </c>
      <c r="S19" t="s">
        <v>29</v>
      </c>
    </row>
    <row r="20" spans="1:24" x14ac:dyDescent="0.3">
      <c r="A20" t="s">
        <v>22</v>
      </c>
      <c r="C20" t="s">
        <v>0</v>
      </c>
      <c r="D20" t="s">
        <v>1</v>
      </c>
      <c r="E20" t="s">
        <v>2</v>
      </c>
      <c r="F20" t="s">
        <v>3</v>
      </c>
      <c r="G20" t="s">
        <v>4</v>
      </c>
      <c r="H20" t="s">
        <v>5</v>
      </c>
      <c r="I20" t="s">
        <v>6</v>
      </c>
      <c r="J20" t="s">
        <v>7</v>
      </c>
      <c r="K20" t="s">
        <v>8</v>
      </c>
      <c r="L20" t="s">
        <v>9</v>
      </c>
      <c r="M20" t="s">
        <v>10</v>
      </c>
      <c r="N20" t="s">
        <v>11</v>
      </c>
      <c r="O20" t="s">
        <v>12</v>
      </c>
      <c r="P20" t="s">
        <v>13</v>
      </c>
      <c r="Q20" t="s">
        <v>14</v>
      </c>
      <c r="R20" t="s">
        <v>15</v>
      </c>
      <c r="S20" t="s">
        <v>16</v>
      </c>
      <c r="T20" t="s">
        <v>17</v>
      </c>
      <c r="U20" t="s">
        <v>18</v>
      </c>
      <c r="V20" t="s">
        <v>19</v>
      </c>
      <c r="W20" t="s">
        <v>20</v>
      </c>
      <c r="X20" t="s">
        <v>32</v>
      </c>
    </row>
    <row r="22" spans="1:24" x14ac:dyDescent="0.3">
      <c r="A22" t="s">
        <v>41</v>
      </c>
      <c r="C22" s="4">
        <f>(C7/$Z$7)*$F$11</f>
        <v>18.555146685485067</v>
      </c>
      <c r="D22" s="4">
        <f t="shared" ref="D22:X22" si="0">(D7/$Z$7)*$F$11</f>
        <v>6.3702416117279022</v>
      </c>
      <c r="E22" s="4">
        <f t="shared" si="0"/>
        <v>1.1955110969955105</v>
      </c>
      <c r="F22" s="4">
        <f>F7*F12</f>
        <v>1.39</v>
      </c>
      <c r="G22" s="4">
        <f>G7*F13</f>
        <v>0.68500000000000005</v>
      </c>
      <c r="H22" s="4">
        <f t="shared" si="0"/>
        <v>27.483665693338398</v>
      </c>
      <c r="I22" s="4">
        <f t="shared" si="0"/>
        <v>19.997904603027091</v>
      </c>
      <c r="J22" s="4">
        <f t="shared" si="0"/>
        <v>36.586711868636336</v>
      </c>
      <c r="K22" s="4">
        <f t="shared" si="0"/>
        <v>1.8819846222776042</v>
      </c>
      <c r="L22" s="4">
        <f t="shared" si="0"/>
        <v>5.1529146188018169</v>
      </c>
      <c r="M22" s="7">
        <f t="shared" si="0"/>
        <v>56.046491038709242</v>
      </c>
      <c r="N22" s="4">
        <f t="shared" si="0"/>
        <v>18.616231194090677</v>
      </c>
      <c r="O22" s="4">
        <f t="shared" si="0"/>
        <v>9.6949841515475335</v>
      </c>
      <c r="P22" s="4">
        <f>P7*F14</f>
        <v>4.9814999999999996</v>
      </c>
      <c r="Q22" s="4">
        <f t="shared" si="0"/>
        <v>23.73424037940357</v>
      </c>
      <c r="R22" s="4">
        <f t="shared" si="0"/>
        <v>22.314752750854161</v>
      </c>
      <c r="S22" s="4">
        <f>S7*F15</f>
        <v>1.6099999999999999</v>
      </c>
      <c r="T22" s="7">
        <f t="shared" si="0"/>
        <v>43.527075560683258</v>
      </c>
      <c r="U22" s="7">
        <f t="shared" si="0"/>
        <v>59.574848607214236</v>
      </c>
      <c r="V22" s="4">
        <f t="shared" si="0"/>
        <v>13.808007730991942</v>
      </c>
      <c r="W22" s="4">
        <f t="shared" si="0"/>
        <v>2.0376046799157059</v>
      </c>
      <c r="X22" s="4">
        <f t="shared" si="0"/>
        <v>1.1126106924593255</v>
      </c>
    </row>
    <row r="25" spans="1:24" x14ac:dyDescent="0.3">
      <c r="A25" s="1" t="s">
        <v>51</v>
      </c>
      <c r="B25" s="2"/>
      <c r="C25" s="2"/>
    </row>
    <row r="27" spans="1:24" x14ac:dyDescent="0.3">
      <c r="A27" t="s">
        <v>53</v>
      </c>
      <c r="E27" s="4">
        <f>AVERAGE(M22,T22,U22)</f>
        <v>53.049471735535576</v>
      </c>
      <c r="I27" t="s">
        <v>46</v>
      </c>
      <c r="O27" s="5">
        <f>((E27*E28)*(E29/E30))/E31</f>
        <v>56.912747274090684</v>
      </c>
    </row>
    <row r="28" spans="1:24" x14ac:dyDescent="0.3">
      <c r="A28" t="s">
        <v>42</v>
      </c>
      <c r="E28">
        <v>40</v>
      </c>
    </row>
    <row r="29" spans="1:24" x14ac:dyDescent="0.3">
      <c r="A29" t="s">
        <v>43</v>
      </c>
      <c r="E29">
        <v>30</v>
      </c>
    </row>
    <row r="30" spans="1:24" x14ac:dyDescent="0.3">
      <c r="A30" t="s">
        <v>44</v>
      </c>
      <c r="E30" s="6">
        <v>14.212747057517213</v>
      </c>
    </row>
    <row r="31" spans="1:24" x14ac:dyDescent="0.3">
      <c r="A31" t="s">
        <v>45</v>
      </c>
      <c r="E31" s="3">
        <v>78.7</v>
      </c>
    </row>
    <row r="33" spans="1:24" x14ac:dyDescent="0.3">
      <c r="A33" s="1" t="s">
        <v>52</v>
      </c>
      <c r="B33" s="2"/>
      <c r="C33" s="2"/>
    </row>
    <row r="35" spans="1:24" x14ac:dyDescent="0.3">
      <c r="A35" t="s">
        <v>23</v>
      </c>
      <c r="E35" t="s">
        <v>24</v>
      </c>
      <c r="F35" t="s">
        <v>25</v>
      </c>
      <c r="G35" t="s">
        <v>26</v>
      </c>
      <c r="P35" t="s">
        <v>27</v>
      </c>
      <c r="Q35" t="s">
        <v>28</v>
      </c>
      <c r="R35" t="s">
        <v>28</v>
      </c>
      <c r="S35" t="s">
        <v>29</v>
      </c>
    </row>
    <row r="36" spans="1:24" x14ac:dyDescent="0.3">
      <c r="A36" t="s">
        <v>22</v>
      </c>
      <c r="C36" t="s">
        <v>0</v>
      </c>
      <c r="D36" t="s">
        <v>1</v>
      </c>
      <c r="E36" t="s">
        <v>2</v>
      </c>
      <c r="F36" t="s">
        <v>3</v>
      </c>
      <c r="G36" t="s">
        <v>4</v>
      </c>
      <c r="H36" t="s">
        <v>5</v>
      </c>
      <c r="I36" t="s">
        <v>6</v>
      </c>
      <c r="J36" t="s">
        <v>7</v>
      </c>
      <c r="K36" t="s">
        <v>8</v>
      </c>
      <c r="L36" t="s">
        <v>9</v>
      </c>
      <c r="M36" t="s">
        <v>10</v>
      </c>
      <c r="N36" t="s">
        <v>11</v>
      </c>
      <c r="O36" t="s">
        <v>12</v>
      </c>
      <c r="P36" t="s">
        <v>13</v>
      </c>
      <c r="Q36" t="s">
        <v>14</v>
      </c>
      <c r="R36" t="s">
        <v>15</v>
      </c>
      <c r="S36" t="s">
        <v>16</v>
      </c>
      <c r="T36" t="s">
        <v>17</v>
      </c>
      <c r="U36" t="s">
        <v>18</v>
      </c>
      <c r="V36" t="s">
        <v>19</v>
      </c>
      <c r="W36" t="s">
        <v>20</v>
      </c>
      <c r="X36" t="s">
        <v>32</v>
      </c>
    </row>
    <row r="38" spans="1:24" x14ac:dyDescent="0.3">
      <c r="A38" t="s">
        <v>47</v>
      </c>
      <c r="C38" s="4">
        <f>C22/$E$27</f>
        <v>0.34977062124175246</v>
      </c>
      <c r="D38" s="4">
        <f>D22/$E$27</f>
        <v>0.12008115073200153</v>
      </c>
      <c r="E38" s="4">
        <f>E22/$E$27</f>
        <v>2.2535777603129057E-2</v>
      </c>
      <c r="F38" s="4">
        <f>F22/$E$27</f>
        <v>2.6201957428143404E-2</v>
      </c>
      <c r="G38" s="4">
        <f>G22/$E$27</f>
        <v>1.2912475423221751E-2</v>
      </c>
      <c r="H38" s="4">
        <f>H22/$E$27</f>
        <v>0.51807614278142311</v>
      </c>
      <c r="I38" s="4">
        <f>I22/$E$27</f>
        <v>0.3769670827774021</v>
      </c>
      <c r="J38" s="4">
        <f>J22/$E$27</f>
        <v>0.68967155886169662</v>
      </c>
      <c r="K38" s="4">
        <f>K22/$E$27</f>
        <v>3.5476029462833333E-2</v>
      </c>
      <c r="L38" s="4">
        <f>L22/$E$27</f>
        <v>9.7134136311297123E-2</v>
      </c>
      <c r="M38" s="4">
        <f>M22/$E$27</f>
        <v>1.0564948001389067</v>
      </c>
      <c r="N38" s="4">
        <f>N22/$E$27</f>
        <v>0.35092208433096345</v>
      </c>
      <c r="O38" s="4">
        <f>O22/$E$27</f>
        <v>0.18275364173048453</v>
      </c>
      <c r="P38" s="4">
        <f>P22/$E$27</f>
        <v>9.3902914336903856E-2</v>
      </c>
      <c r="Q38" s="4">
        <f>Q22/$E$27</f>
        <v>0.44739824173413995</v>
      </c>
      <c r="R38" s="4">
        <f>R22/$E$27</f>
        <v>0.42064043280390406</v>
      </c>
      <c r="S38" s="4">
        <f>S22/$E$27</f>
        <v>3.0349029826842358E-2</v>
      </c>
      <c r="T38" s="4">
        <f>T22/$E$27</f>
        <v>0.82049969842633375</v>
      </c>
      <c r="U38" s="4">
        <f>U22/$E$27</f>
        <v>1.1230055014347595</v>
      </c>
      <c r="V38" s="4">
        <f>V22/$E$27</f>
        <v>0.26028548973735677</v>
      </c>
      <c r="W38" s="4">
        <f>W22/$E$27</f>
        <v>3.8409518761537483E-2</v>
      </c>
      <c r="X38" s="4">
        <f>X22/$E$27</f>
        <v>2.0973077696342737E-2</v>
      </c>
    </row>
    <row r="40" spans="1:24" x14ac:dyDescent="0.3">
      <c r="A40" t="s">
        <v>48</v>
      </c>
    </row>
    <row r="41" spans="1:24" x14ac:dyDescent="0.3">
      <c r="A4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Wenger, Kathrin</dc:creator>
  <cp:lastModifiedBy>Wenger, Kathrin</cp:lastModifiedBy>
  <dcterms:created xsi:type="dcterms:W3CDTF">2023-04-18T20:49:16Z</dcterms:created>
  <dcterms:modified xsi:type="dcterms:W3CDTF">2023-04-19T14:16:38Z</dcterms:modified>
</cp:coreProperties>
</file>