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lukefunk/data/nature_protocols/resubmission/"/>
    </mc:Choice>
  </mc:AlternateContent>
  <xr:revisionPtr revIDLastSave="0" documentId="13_ncr:1_{5E4CFA8C-7002-9240-B8B7-B868E800674A}" xr6:coauthVersionLast="36" xr6:coauthVersionMax="36" xr10:uidLastSave="{00000000-0000-0000-0000-000000000000}"/>
  <bookViews>
    <workbookView activeTab="3" windowHeight="17540" windowWidth="28800" xWindow="0" xr2:uid="{00000000-000D-0000-FFFF-FFFF00000000}" yWindow="460"/>
  </bookViews>
  <sheets>
    <sheet name="Supplementary Table 1" sheetId="1" r:id="rId1"/>
    <sheet name="Supplementary Table 2" sheetId="2" r:id="rId2"/>
    <sheet name="Supplementary Table 3" sheetId="3" r:id="rId3"/>
    <sheet name="Supplementary Table 4" sheetId="4" r:id="rId4"/>
  </sheets>
  <calcPr calcId="181029"/>
</workbook>
</file>

<file path=xl/sharedStrings.xml><?xml version="1.0" encoding="utf-8"?>
<sst xmlns="http://schemas.openxmlformats.org/spreadsheetml/2006/main" count="264" uniqueCount="216">
  <si>
    <r>
      <rPr>
        <rFont val="Arial"/>
        <b/>
        <color rgb="FF000000"/>
        <sz val="11"/>
      </rPr>
      <t xml:space="preserve">Supplementary Table 1. </t>
    </r>
    <r>
      <rPr>
        <rFont val="Arial"/>
        <color rgb="FF000000"/>
        <sz val="11"/>
      </rPr>
      <t>Spreadsheet calculator for estimating the scale of an optical pooled screen.</t>
    </r>
  </si>
  <si>
    <t>variable</t>
  </si>
  <si>
    <t>value</t>
  </si>
  <si>
    <t>notes</t>
  </si>
  <si>
    <t>screen parameters</t>
  </si>
  <si>
    <t>genes</t>
  </si>
  <si>
    <t>sgRNAs per gene</t>
  </si>
  <si>
    <t>nontargeting guides</t>
  </si>
  <si>
    <t>analyzed cells per sgRNA</t>
  </si>
  <si>
    <t>oversampling factor</t>
  </si>
  <si>
    <t>SBS cycles</t>
  </si>
  <si>
    <t>cell density in assay (cm**-2)</t>
  </si>
  <si>
    <t>microscope parameters</t>
  </si>
  <si>
    <t>field of view (10x magnification) (mm**2)</t>
  </si>
  <si>
    <t>SBS acquisition time per position (ms)</t>
  </si>
  <si>
    <t>constants</t>
  </si>
  <si>
    <t>target MOI</t>
  </si>
  <si>
    <t>CFU per library element</t>
  </si>
  <si>
    <t>cells per library element</t>
  </si>
  <si>
    <t>lentiviral titer (CFU / uL)</t>
  </si>
  <si>
    <t>6-well plate culture area
(1 well, cm**2)</t>
  </si>
  <si>
    <t>chemistry time for 1 cycle (min)</t>
  </si>
  <si>
    <t>cell SBS mapping rate</t>
  </si>
  <si>
    <t>cell phenotype filter rate</t>
  </si>
  <si>
    <t>e.g., exclude mitotic cells or cells that are difficult to segment accurately</t>
  </si>
  <si>
    <t>cloning</t>
  </si>
  <si>
    <t>total library elements</t>
  </si>
  <si>
    <t>minimum CFU</t>
  </si>
  <si>
    <t>lentiviral infection</t>
  </si>
  <si>
    <t>cells in lentiviral infection</t>
  </si>
  <si>
    <t>cells successfully infected</t>
  </si>
  <si>
    <t>lentiviral volume (uL)</t>
  </si>
  <si>
    <t>microscopy</t>
  </si>
  <si>
    <t>image positions per well of 6-well plate</t>
  </si>
  <si>
    <t>cells per image</t>
  </si>
  <si>
    <t>cells imaged per well of 6-well plate</t>
  </si>
  <si>
    <t>imaging time for one SBS cycle (min)</t>
  </si>
  <si>
    <t>target total cells analyzed</t>
  </si>
  <si>
    <t>target total cells imaged</t>
  </si>
  <si>
    <t>number of wells of 6-well plates</t>
  </si>
  <si>
    <t>summary</t>
  </si>
  <si>
    <t>SBS imaging time for all cycles (hours)</t>
  </si>
  <si>
    <t>chemistry time for all cycles (hours)</t>
  </si>
  <si>
    <r>
      <rPr>
        <rFont val="Arial"/>
        <b/>
        <color rgb="FF000000"/>
        <sz val="11"/>
      </rPr>
      <t xml:space="preserve">Supplementary Table 2. </t>
    </r>
    <r>
      <rPr>
        <rFont val="Arial"/>
        <color rgb="FF000000"/>
        <sz val="11"/>
      </rPr>
      <t>Oligo pool dialout primer sequences.</t>
    </r>
  </si>
  <si>
    <t>Dialout primer pair</t>
  </si>
  <si>
    <t>Forward primer</t>
  </si>
  <si>
    <t>Reverse primer</t>
  </si>
  <si>
    <t>Name</t>
  </si>
  <si>
    <t>Oligo sequence
(dialout priming region in CAPS; overhang is NGS P5 adapater sequence)</t>
  </si>
  <si>
    <t>Oligo sequence
(dialout priming region in CAPS; overhang is NGS P7 adapater sequence)</t>
  </si>
  <si>
    <t>ctctttccctacacgacgctcttccgatctCTTAAACCGGCCAACATACC</t>
  </si>
  <si>
    <t>ctggagttcagacgtgtgctcttccgatctATGCTACTCGTTCCTTTCGA</t>
  </si>
  <si>
    <t>ctctttccctacacgacgctcttccgatctTGAGCCTTATGATTTCCCGT</t>
  </si>
  <si>
    <t>ctggagttcagacgtgtgctcttccgatctGTCCGTTTTCCTGAATGAGC</t>
  </si>
  <si>
    <t>ctctttccctacacgacgctcttccgatctCGTTCTAAACGGCTAGATGC</t>
  </si>
  <si>
    <t>ctggagttcagacgtgtgctcttccgatctAGTCTGTCTTTCCCCTTTCC</t>
  </si>
  <si>
    <t>ctctttccctacacgacgctcttccgatctGTATCCGAAGCGTGGAGTAT</t>
  </si>
  <si>
    <t>ctggagttcagacgtgtgctcttccgatctCAGGTATGCGTAGGAGTCAA</t>
  </si>
  <si>
    <t>ctctttccctacacgacgctcttccgatctCTTGTTATGGACGAGTTGCC</t>
  </si>
  <si>
    <t>ctggagttcagacgtgtgctcttccgatctTTAATGGCGCGTTCATACTG</t>
  </si>
  <si>
    <t>ctctttccctacacgacgctcttccgatctTATTCATGCTTGGACGGACT</t>
  </si>
  <si>
    <t>ctggagttcagacgtgtgctcttccgatctACTATGTACCGCTTGTTGGA</t>
  </si>
  <si>
    <t>ctctttccctacacgacgctcttccgatctATCGACAATGGTATGGCTGA</t>
  </si>
  <si>
    <t>ctggagttcagacgtgtgctcttccgatctTATGTCTCCTAGCCACTCCT</t>
  </si>
  <si>
    <t>ctctttccctacacgacgctcttccgatctGTCCTAGTGAGGAATACCGG</t>
  </si>
  <si>
    <t>ctggagttcagacgtgtgctcttccgatctCCGAAGAATCGCAGATCCTA</t>
  </si>
  <si>
    <t>ctctttccctacacgacgctcttccgatctTTAGATAGGTGTGTAGGCGC</t>
  </si>
  <si>
    <t>ctggagttcagacgtgtgctcttccgatctTAAGGTGCGTACTAGCTGAC</t>
  </si>
  <si>
    <t>ctctttccctacacgacgctcttccgatctTTCCGTTTATGCTTTCCAGC</t>
  </si>
  <si>
    <t>ctggagttcagacgtgtgctcttccgatctTCCTTGGAGTTTAGAGCGAG</t>
  </si>
  <si>
    <t>ctctttccctacacgacgctcttccgatctGTATAGTTTGTGCGGTGGTC</t>
  </si>
  <si>
    <t>ctggagttcagacgtgtgctcttccgatctATCAATCCCCTACACCTTCG</t>
  </si>
  <si>
    <t>ctctttccctacacgacgctcttccgatctTCAGCCTTTCATTGATTGCG</t>
  </si>
  <si>
    <t>ctggagttcagacgtgtgctcttccgatctTTCCTTGATACCGTAGCTCG</t>
  </si>
  <si>
    <t>ctctttccctacacgacgctcttccgatctAGGGTCGTGGTTAAAGGTAC</t>
  </si>
  <si>
    <t>ctggagttcagacgtgtgctcttccgatctCGTTTCTTTCCGGTCGTTAG</t>
  </si>
  <si>
    <t>ctctttccctacacgacgctcttccgatctTGCAAGTGTACAAATCCAGC</t>
  </si>
  <si>
    <t>ctggagttcagacgtgtgctcttccgatctGAACGGTGATCCCTTTCCTA</t>
  </si>
  <si>
    <t>ctctttccctacacgacgctcttccgatctCTTAAGGTTTGCCCATTCCC</t>
  </si>
  <si>
    <t>ctggagttcagacgtgtgctcttccgatctTGTTATAGCTTCCACGGTGT</t>
  </si>
  <si>
    <t>ctctttccctacacgacgctcttccgatctTGGTTCGTTAGTCGATCTCC</t>
  </si>
  <si>
    <t>ctggagttcagacgtgtgctcttccgatctAGACGGGATTTTACTGGGTC</t>
  </si>
  <si>
    <t>ctctttccctacacgacgctcttccgatctTTCTGTAAGTTTCGTCGGGA</t>
  </si>
  <si>
    <t>ctggagttcagacgtgtgctcttccgatctCTAAACACCGCACCTCACTA</t>
  </si>
  <si>
    <t>ctctttccctacacgacgctcttccgatctTTGACGTACGTAGGTTCTCC</t>
  </si>
  <si>
    <t>ctggagttcagacgtgtgctcttccgatctGAACACAACTACACTGACGC</t>
  </si>
  <si>
    <t>ctctttccctacacgacgctcttccgatctGAGATGAGTAGACGAGTGGG</t>
  </si>
  <si>
    <t>ctggagttcagacgtgtgctcttccgatctATGGTCACTGACTCGCATTA</t>
  </si>
  <si>
    <t>ctctttccctacacgacgctcttccgatctCTTTGGGCTTTCAGATGAGC</t>
  </si>
  <si>
    <t>ctggagttcagacgtgtgctcttccgatctCAAAGATTTCTGTCGGTCGG</t>
  </si>
  <si>
    <t>ctctttccctacacgacgctcttccgatctTGTCATATGCTAACGTCCGT</t>
  </si>
  <si>
    <t>ctggagttcagacgtgtgctcttccgatctTGGCTACTTTCTTAGCGGAA</t>
  </si>
  <si>
    <r>
      <rPr>
        <rFont val="Arial"/>
        <b/>
        <color rgb="FF000000"/>
        <sz val="11"/>
      </rPr>
      <t xml:space="preserve">Supplementary Table 3. </t>
    </r>
    <r>
      <rPr>
        <rFont val="Arial"/>
        <color rgb="FF000000"/>
        <sz val="11"/>
      </rPr>
      <t>Primer sequences for NGS library preparation.</t>
    </r>
  </si>
  <si>
    <t>Oligo sequence</t>
  </si>
  <si>
    <t>Purpose</t>
  </si>
  <si>
    <t>oNGS_CROPseq-puro_P5</t>
  </si>
  <si>
    <t>ACACGACGCTCTTCCGATCTtcttgtggaaaggacgaaac</t>
  </si>
  <si>
    <t>Amplifying sgRNA sequences from plasmid or integrated copies of the CROPseq-puro vector for NGS validation</t>
  </si>
  <si>
    <t>oNGS_CROPseq-puro_P7</t>
  </si>
  <si>
    <t>CTGGAGTTCAGACGTGTGCTCTTCCGATCTaagcaccgactcggtgccac</t>
  </si>
  <si>
    <t>oNGS_TruSeq_P5_1</t>
  </si>
  <si>
    <t>aatgatacggcgaccaccgagatctacacTATAGCCTacactctttccctacacgacgct</t>
  </si>
  <si>
    <t>P5 (forward) TruSeq indexing PCR primer, index sequence in CAPS</t>
  </si>
  <si>
    <t>oNGS_TruSeq_P5_2</t>
  </si>
  <si>
    <t>aatgatacggcgaccaccgagatctacacATAGAGGCacactctttccctacacgacgct</t>
  </si>
  <si>
    <t>oNGS_TruSeq_P5_3</t>
  </si>
  <si>
    <t>aatgatacggcgaccaccgagatctacacCCTATCCTacactctttccctacacgacgct</t>
  </si>
  <si>
    <t>oNGS_TruSeq_P5_4</t>
  </si>
  <si>
    <t>aatgatacggcgaccaccgagatctacacGGCTCTGAacactctttccctacacgacgct</t>
  </si>
  <si>
    <t>oNGS_TruSeq_P5_5</t>
  </si>
  <si>
    <t>aatgatacggcgaccaccgagatctacacAGGCGAAGacactctttccctacacgacgct</t>
  </si>
  <si>
    <t>oNGS_TruSeq_P5_6</t>
  </si>
  <si>
    <t>aatgatacggcgaccaccgagatctacacTAATCTTAacactctttccctacacgacgct</t>
  </si>
  <si>
    <t>oNGS_TruSeq_P5_7</t>
  </si>
  <si>
    <t>aatgatacggcgaccaccgagatctacacCAGGACGTacactctttccctacacgacgct</t>
  </si>
  <si>
    <t>oNGS_TruSeq_P5_8</t>
  </si>
  <si>
    <t>aatgatacggcgaccaccgagatctacacGTACTGACacactctttccctacacgacgct</t>
  </si>
  <si>
    <t>oNGS_TruSeq_P5_9</t>
  </si>
  <si>
    <t>aatgatacggcgaccaccgagatctacacTCATCACAacactctttccctacacgacgct</t>
  </si>
  <si>
    <t>oNGS_TruSeq_P5_10</t>
  </si>
  <si>
    <t>aatgatacggcgaccaccgagatctacacAAATGGGTacactctttccctacacgacgct</t>
  </si>
  <si>
    <t>oNGS_TruSeq_P5_11</t>
  </si>
  <si>
    <t>aatgatacggcgaccaccgagatctacacAACAGACAacactctttccctacacgacgct</t>
  </si>
  <si>
    <t>oNGS_TruSeq_P5_12</t>
  </si>
  <si>
    <t>aatgatacggcgaccaccgagatctacacAACGCGTGacactctttccctacacgacgct</t>
  </si>
  <si>
    <t>oNGS_TruSeq_P5_13</t>
  </si>
  <si>
    <t>aatgatacggcgaccaccgagatctacacAATGTTGCacactctttccctacacgacgct</t>
  </si>
  <si>
    <t>oNGS_TruSeq_P5_14</t>
  </si>
  <si>
    <t>aatgatacggcgaccaccgagatctacacACCTGCAGacactctttccctacacgacgct</t>
  </si>
  <si>
    <t>oNGS_TruSeq_P5_15</t>
  </si>
  <si>
    <t>aatgatacggcgaccaccgagatctacacATCGTCCCacactctttccctacacgacgct</t>
  </si>
  <si>
    <t>oNGS_TruSeq_P5_16</t>
  </si>
  <si>
    <t>aatgatacggcgaccaccgagatctacacCACTTGAAacactctttccctacacgacgct</t>
  </si>
  <si>
    <t>oNGS_TruSeq_P5_17</t>
  </si>
  <si>
    <t>aatgatacggcgaccaccgagatctacacCCCAGTATacactctttccctacacgacgct</t>
  </si>
  <si>
    <t>oNGS_TruSeq_P5_18</t>
  </si>
  <si>
    <t>aatgatacggcgaccaccgagatctacacCGACAAATacactctttccctacacgacgct</t>
  </si>
  <si>
    <t>oNGS_TruSeq_P5_19</t>
  </si>
  <si>
    <t>aatgatacggcgaccaccgagatctacacCGGAGCCGacactctttccctacacgacgct</t>
  </si>
  <si>
    <t>oNGS_TruSeq_P5_20</t>
  </si>
  <si>
    <t>aatgatacggcgaccaccgagatctacacCGGGTCACacactctttccctacacgacgct</t>
  </si>
  <si>
    <t>oNGS_TruSeq_P5_21</t>
  </si>
  <si>
    <t>aatgatacggcgaccaccgagatctacacGAAATCCGacactctttccctacacgacgct</t>
  </si>
  <si>
    <t>oNGS_TruSeq_P5_22</t>
  </si>
  <si>
    <t>aatgatacggcgaccaccgagatctacacTATATGTGacactctttccctacacgacgct</t>
  </si>
  <si>
    <t>oNGS_TruSeq_P5_23</t>
  </si>
  <si>
    <t>aatgatacggcgaccaccgagatctacacTCAGGCTGacactctttccctacacgacgct</t>
  </si>
  <si>
    <t>oNGS_TruSeq_P5_24</t>
  </si>
  <si>
    <t>aatgatacggcgaccaccgagatctacacTCTACATCacactctttccctacacgacgct</t>
  </si>
  <si>
    <t>oNGS_TruSeq_P5_25</t>
  </si>
  <si>
    <t>aatgatacggcgaccaccgagatctacacTGTGTCCAacactctttccctacacgacgct</t>
  </si>
  <si>
    <t>oNGS_TruSeq_P5_26</t>
  </si>
  <si>
    <t>aatgatacggcgaccaccgagatctacacTTGCTTTCacactctttccctacacgacgct</t>
  </si>
  <si>
    <t>oNGS_TruSeq_P5_27</t>
  </si>
  <si>
    <t>aatgatacggcgaccaccgagatctacacCACGCTACacactctttccctacacgacgct</t>
  </si>
  <si>
    <t>oNGS_TruSeq_P5_28</t>
  </si>
  <si>
    <t>aatgatacggcgaccaccgagatctacacCGTTGGTGacactctttccctacacgacgct</t>
  </si>
  <si>
    <t>oNGS_TruSeq_P5_29</t>
  </si>
  <si>
    <t>aatgatacggcgaccaccgagatctacacCTGATATGacactctttccctacacgacgct</t>
  </si>
  <si>
    <t>oNGS_TruSeq_P5_30</t>
  </si>
  <si>
    <t>aatgatacggcgaccaccgagatctacacTGAACAGGacactctttccctacacgacgct</t>
  </si>
  <si>
    <t>oNGS_TruSeq_P5_31</t>
  </si>
  <si>
    <t>aatgatacggcgaccaccgagatctacacTGCCGCGCacactctttccctacacgacgct</t>
  </si>
  <si>
    <t>oNGS_TruSeq_P5_32</t>
  </si>
  <si>
    <t>aatgatacggcgaccaccgagatctacacTTCCGTGGacactctttccctacacgacgct</t>
  </si>
  <si>
    <t>oNGS_TruSeq_P7_1</t>
  </si>
  <si>
    <t>caagcagaagacggcatacgagatCGAGTAATgtgactggagttcagacgtgtgctcttc</t>
  </si>
  <si>
    <t>P7 (reverse) TruSeq indexing PCR primer, index sequence in CAPS</t>
  </si>
  <si>
    <t>oNGS_TruSeq_P7_2</t>
  </si>
  <si>
    <t>caagcagaagacggcatacgagatTCTCCGGAgtgactggagttcagacgtgtgctcttc</t>
  </si>
  <si>
    <t>oNGS_TruSeq_P7_3</t>
  </si>
  <si>
    <t>caagcagaagacggcatacgagatAATGAGCGgtgactggagttcagacgtgtgctcttc</t>
  </si>
  <si>
    <t>oNGS_TruSeq_P7_4</t>
  </si>
  <si>
    <t>caagcagaagacggcatacgagatGGAATCTCgtgactggagttcagacgtgtgctcttc</t>
  </si>
  <si>
    <t>oNGS_TruSeq_P7_5</t>
  </si>
  <si>
    <t>caagcagaagacggcatacgagatTTCTGAATgtgactggagttcagacgtgtgctcttc</t>
  </si>
  <si>
    <t>oNGS_TruSeq_P7_6</t>
  </si>
  <si>
    <t>caagcagaagacggcatacgagatACGAATTCgtgactggagttcagacgtgtgctcttc</t>
  </si>
  <si>
    <t>oNGS_TruSeq_P7_7</t>
  </si>
  <si>
    <t>caagcagaagacggcatacgagatAGCTTCAGgtgactggagttcagacgtgtgctcttc</t>
  </si>
  <si>
    <t>oNGS_TruSeq_P7_8</t>
  </si>
  <si>
    <t>caagcagaagacggcatacgagatGCGCATTAgtgactggagttcagacgtgtgctcttc</t>
  </si>
  <si>
    <t>oNGS_TruSeq_P7_9</t>
  </si>
  <si>
    <t>caagcagaagacggcatacgagatCATAGCCGgtgactggagttcagacgtgtgctcttc</t>
  </si>
  <si>
    <t>oNGS_TruSeq_P7_10</t>
  </si>
  <si>
    <t>caagcagaagacggcatacgagatTTCGCGGAgtgactggagttcagacgtgtgctcttc</t>
  </si>
  <si>
    <t>oNGS_TruSeq_P7_11</t>
  </si>
  <si>
    <t>caagcagaagacggcatacgagatGCGCGAGAgtgactggagttcagacgtgtgctcttc</t>
  </si>
  <si>
    <t>oNGS_TruSeq_P7_12</t>
  </si>
  <si>
    <t>caagcagaagacggcatacgagatCTATCGCTgtgactggagttcagacgtgtgctcttc</t>
  </si>
  <si>
    <r>
      <rPr>
        <rFont val="Arial"/>
        <b/>
        <color rgb="FF000000"/>
        <sz val="11"/>
      </rPr>
      <t xml:space="preserve">Supplementary Table 4. </t>
    </r>
    <r>
      <rPr>
        <rFont val="Arial"/>
        <color rgb="FF000000"/>
        <sz val="11"/>
      </rPr>
      <t xml:space="preserve">Oligo sequences for </t>
    </r>
    <r>
      <rPr>
        <rFont val="Arial"/>
        <i/>
        <color rgb="FF000000"/>
        <sz val="11"/>
      </rPr>
      <t xml:space="preserve">in situ </t>
    </r>
    <r>
      <rPr>
        <rFont val="Arial"/>
        <color rgb="FF000000"/>
        <sz val="11"/>
      </rPr>
      <t>amplification of sgRNA sequences.</t>
    </r>
  </si>
  <si>
    <t>Vector</t>
  </si>
  <si>
    <t>Reverse Transcription Primer</t>
  </si>
  <si>
    <t>Padlock</t>
  </si>
  <si>
    <t>Sequencing by Synthesis Primer</t>
  </si>
  <si>
    <t>CROPseq-Guide-Puro (Addgene #86708) or CROPseq-Guide-Zeo (Addgene #127173)</t>
  </si>
  <si>
    <t>oRT_CROPseq</t>
  </si>
  <si>
    <t>oPD_CROPseq</t>
  </si>
  <si>
    <t>oSBS_CROPseq</t>
  </si>
  <si>
    <t>G+AC+TA+GC+CT+TA+TT+TTAACTTGCTAT</t>
  </si>
  <si>
    <t>/5Phos/gttttagagctagaaatagcaagCTCCTGTTCGACACCTACCCACCTCATCCCACTCTTCAaaaggacgaaacaccg</t>
  </si>
  <si>
    <t>CACCTCATCCCACTCTTCAaaaggacgaaacaccg</t>
  </si>
  <si>
    <t>CROPseq-puro-v2 (Addgene #127458)</t>
  </si>
  <si>
    <t>oRT_CROPseq-v2</t>
  </si>
  <si>
    <t>oPD_CROPseq-v2</t>
  </si>
  <si>
    <t>oSBS_CROPseq-v2</t>
  </si>
  <si>
    <t>A+CT+CG+GT+GC+CA+CT+TTT</t>
  </si>
  <si>
    <t>/5Phos/GTTTCAGAGCTATGCTGGCTCCTGTTCGCTTCTCCCTTACCTCCTTCCCTTCCATCCTATATCCTCCACTCATAaaaggacgaaaCACCg</t>
  </si>
  <si>
    <t>TCCATCCTATATCCTCCACTCATAaaaggacgaaaCACCg</t>
  </si>
  <si>
    <t>LentiGuide-BC-EF1a-Puro (Addgene #127170)</t>
  </si>
  <si>
    <t>oRT_LentiGuide-BC</t>
  </si>
  <si>
    <t>oPD_LentiGuide-BC</t>
  </si>
  <si>
    <t>oSBS_LentiGuide-BC</t>
  </si>
  <si>
    <t>G+AC+GT+GT+GC+TT+AC+CCAAAGG</t>
  </si>
  <si>
    <t>/5Phos/actggctattcattcgcCTCCTGTTCGACAGTCAGCCGCATCTGCGTCTATTTAGTGGAGCCCTTGtgttcaatcaacattcc</t>
  </si>
  <si>
    <t>TTCGACAGTCAGCCGCATCTGCGTCTATTTAGTGGAGCCCTTGtgttcaatcaacattcc</t>
  </si>
  <si>
    <t>Dialout_FWD_P5_</t>
  </si>
  <si>
    <t>Dialout_REV_P7_</t>
  </si>
  <si>
    <t>A+CT+CG+GT+GC+CA+CT+TTTTCAA</t>
  </si>
  <si>
    <t>/5Phos/GTTTCAGAGCTATGCTCTCCTGTTCGCCAAATTCTACCCACCACCCACTCTCCAaaggacgaaaCACCg</t>
  </si>
  <si>
    <t>/5Phos/gttttagagctagaaatagcaagCTCCTGTTCGACACCTACCCACCTCATCCCACTCTTCAaaaggacgaaacaccg</t>
  </si>
  <si>
    <t>GCCAAATTCTACCCACCACCCACTCTCCAaaggacgaaaCACCg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</si>
</sst>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.0"/>
  </numFmts>
  <fonts count="9">
    <font>
      <name val="Arial"/>
      <color rgb="FF000000"/>
      <sz val="10"/>
    </font>
    <font>
      <name val="Arial"/>
      <b/>
      <color rgb="FF000000"/>
      <sz val="11"/>
    </font>
    <font>
      <name val="Arial"/>
      <color rgb="FF000000"/>
      <sz val="11"/>
    </font>
    <font>
      <name val="Consolas"/>
      <color rgb="FF000000"/>
      <sz val="11"/>
    </font>
    <font>
      <name val="Consolas"/>
      <color rgb="FF000000"/>
      <sz val="11"/>
    </font>
    <font>
      <name val="Arial"/>
      <color rgb="FF000000"/>
      <sz val="11"/>
    </font>
    <font>
      <name val="Arial"/>
      <color rgb="FF2E2E2E"/>
      <sz val="11"/>
    </font>
    <font>
      <name val="Consolas"/>
      <color rgb="FF2E2E2E"/>
      <sz val="11"/>
    </font>
    <font>
      <name val="Arial"/>
      <i/>
      <color rgb="FF000000"/>
      <sz val="11"/>
    </font>
  </fonts>
  <fills count="2">
    <fill>
      <patternFill patternType="none"/>
    </fill>
    <fill>
      <patternFill patternType="gray125"/>
    </fill>
  </fills>
  <borders count="2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4" fontId="2" fillId="0" borderId="0" xfId="0" applyNumberFormat="1" applyFont="1"/>
    <xf numFmtId="9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worksheet" Target="worksheets/sheet4.xml" TargetMode="Internal"/><Relationship Id="rId5" Type="http://schemas.openxmlformats.org/officeDocument/2006/relationships/theme" Target="theme/theme1.xml" TargetMode="Internal"/><Relationship Id="rId6" Type="http://schemas.openxmlformats.org/officeDocument/2006/relationships/styles" Target="styles.xml" TargetMode="Internal"/><Relationship Id="rId7" Type="http://schemas.openxmlformats.org/officeDocument/2006/relationships/sharedStrings" Target="sharedStrings.xml" TargetMode="Internal"/><Relationship Id="rId8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sheetViews>
    <sheetView workbookViewId="0">
      <selection pane="topLeft" activeCell="B1" sqref="B1"/>
    </sheetView>
  </sheetViews>
  <sheetFormatPr baseColWidth="10" defaultColWidth="14.5" defaultRowHeight="15"/>
  <cols>
    <col min="2" max="2" width="5.6640625" customWidth="1"/>
    <col min="3" max="3" width="39.33203125" customWidth="1"/>
    <col min="4" max="4" width="13.6640625" customWidth="1"/>
    <col min="5" max="5" width="33" customWidth="1"/>
    <col min="6" max="6" width="27.1640625" customWidth="1"/>
    <col min="7" max="7" width="27" customWidth="1"/>
  </cols>
  <sheetData>
    <row ht="15" customHeight="1" r="1" spans="1:26" x14ac:dyDescent="0.15">
      <c r="A1" s="1" t="s">
        <v>0</v>
      </c>
      <c r="B1" s="2"/>
      <c r="C1" s="2"/>
      <c r="D1" s="3"/>
      <c r="E1" s="4"/>
      <c r="F1" s="5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ht="15" customHeight="1" r="2" spans="1:26" x14ac:dyDescent="0.15">
      <c r="A2" s="4"/>
      <c r="B2" s="2"/>
      <c r="C2" s="2"/>
      <c r="D2" s="3"/>
      <c r="E2" s="4"/>
      <c r="F2" s="5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ht="15" customHeight="1" r="3" spans="1:26" x14ac:dyDescent="0.15">
      <c r="A3" s="4"/>
      <c r="B3" s="2"/>
      <c r="C3" s="7" t="s">
        <v>1</v>
      </c>
      <c r="D3" s="8" t="s">
        <v>2</v>
      </c>
      <c r="E3" s="6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ht="14" r="4" spans="1:26" x14ac:dyDescent="0.15">
      <c r="A4" s="34" t="s">
        <v>4</v>
      </c>
      <c r="B4" s="2"/>
      <c r="C4" s="10" t="s">
        <v>5</v>
      </c>
      <c r="D4" s="11">
        <v>1000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ht="14" r="5" spans="1:26" x14ac:dyDescent="0.15">
      <c r="A5" s="35"/>
      <c r="B5" s="2"/>
      <c r="C5" s="10" t="s">
        <v>6</v>
      </c>
      <c r="D5" s="11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ht="14" r="6" spans="1:26" x14ac:dyDescent="0.15">
      <c r="A6" s="35"/>
      <c r="B6" s="2"/>
      <c r="C6" s="10" t="s">
        <v>7</v>
      </c>
      <c r="D6" s="11">
        <v>100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ht="14" r="7" spans="1:26" x14ac:dyDescent="0.15">
      <c r="A7" s="35"/>
      <c r="B7" s="2"/>
      <c r="C7" s="10" t="s">
        <v>8</v>
      </c>
      <c r="D7" s="11">
        <v>100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ht="14" r="8" spans="1:26" x14ac:dyDescent="0.15">
      <c r="A8" s="35"/>
      <c r="B8" s="2"/>
      <c r="C8" s="10" t="s">
        <v>9</v>
      </c>
      <c r="D8" s="11">
        <v>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ht="14" r="9" spans="1:26" x14ac:dyDescent="0.15">
      <c r="A9" s="35"/>
      <c r="B9" s="2"/>
      <c r="C9" s="10" t="s">
        <v>10</v>
      </c>
      <c r="D9" s="11">
        <v>10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ht="14" r="10" spans="1:26" x14ac:dyDescent="0.15">
      <c r="A10" s="35"/>
      <c r="B10" s="2"/>
      <c r="C10" s="10" t="s">
        <v>11</v>
      </c>
      <c r="D10" s="11">
        <v>50000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ht="14" r="11" spans="1:26" x14ac:dyDescent="0.15">
      <c r="A11" s="1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ht="14" r="12" spans="1:26" x14ac:dyDescent="0.15">
      <c r="A12" s="34" t="s">
        <v>12</v>
      </c>
      <c r="B12" s="2"/>
      <c r="C12" s="10" t="s">
        <v>13</v>
      </c>
      <c r="D12" s="13">
        <v>1.77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ht="14" r="13" spans="1:26" x14ac:dyDescent="0.15">
      <c r="A13" s="35"/>
      <c r="B13" s="2"/>
      <c r="C13" s="10" t="s">
        <v>14</v>
      </c>
      <c r="D13" s="10">
        <v>700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ht="14" r="14" spans="1:26" x14ac:dyDescent="0.15">
      <c r="A14" s="9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ht="14" r="15" spans="1:26" x14ac:dyDescent="0.15">
      <c r="A15" s="34" t="s">
        <v>15</v>
      </c>
      <c r="B15" s="2"/>
      <c r="C15" s="10" t="s">
        <v>16</v>
      </c>
      <c r="D15" s="14">
        <v>0.05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ht="14" r="16" spans="1:26" x14ac:dyDescent="0.15">
      <c r="A16" s="35"/>
      <c r="B16" s="2"/>
      <c r="C16" s="10" t="s">
        <v>17</v>
      </c>
      <c r="D16" s="11">
        <v>300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ht="14" r="17" spans="1:26" x14ac:dyDescent="0.15">
      <c r="A17" s="35"/>
      <c r="B17" s="2"/>
      <c r="C17" s="10" t="s">
        <v>18</v>
      </c>
      <c r="D17" s="11">
        <v>300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ht="14" r="18" spans="1:26" x14ac:dyDescent="0.15">
      <c r="A18" s="35"/>
      <c r="B18" s="2"/>
      <c r="C18" s="10" t="s">
        <v>19</v>
      </c>
      <c r="D18" s="11">
        <v>5000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ht="14" r="19" spans="1:26" x14ac:dyDescent="0.15">
      <c r="A19" s="35"/>
      <c r="B19" s="2"/>
      <c r="C19" s="10" t="s">
        <v>20</v>
      </c>
      <c r="D19" s="15">
        <v>9.6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ht="14" r="20" spans="1:26" x14ac:dyDescent="0.15">
      <c r="A20" s="35"/>
      <c r="B20" s="2"/>
      <c r="C20" s="10" t="s">
        <v>21</v>
      </c>
      <c r="D20" s="11">
        <v>60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ht="14" r="21" spans="1:26" x14ac:dyDescent="0.15">
      <c r="A21" s="35"/>
      <c r="B21" s="2"/>
      <c r="C21" s="10" t="s">
        <v>22</v>
      </c>
      <c r="D21" s="14">
        <v>0.7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ht="14" r="22" spans="1:26" x14ac:dyDescent="0.15">
      <c r="A22" s="35"/>
      <c r="B22" s="2"/>
      <c r="C22" s="10" t="s">
        <v>23</v>
      </c>
      <c r="D22" s="14">
        <v>0.7</v>
      </c>
      <c r="E22" s="10" t="s">
        <v>24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ht="14" r="23" spans="1:26" x14ac:dyDescent="0.1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ht="14" r="24" spans="1:26" x14ac:dyDescent="0.15">
      <c r="A24" s="34" t="s">
        <v>25</v>
      </c>
      <c r="B24" s="2"/>
      <c r="C24" s="10" t="s">
        <v>26</v>
      </c>
      <c r="D24" s="3">
        <f>D6+D4*D5</f>
        <v>4100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ht="14" r="25" spans="1:26" x14ac:dyDescent="0.15">
      <c r="A25" s="35"/>
      <c r="B25" s="2"/>
      <c r="C25" s="10" t="s">
        <v>27</v>
      </c>
      <c r="D25" s="3">
        <f>D16*D24</f>
        <v>1230000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ht="14" r="26" spans="1:26" x14ac:dyDescent="0.15">
      <c r="A26" s="9"/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ht="14" r="27" spans="1:26" x14ac:dyDescent="0.15">
      <c r="A27" s="34" t="s">
        <v>28</v>
      </c>
      <c r="B27" s="2"/>
      <c r="C27" s="10" t="s">
        <v>29</v>
      </c>
      <c r="D27" s="3">
        <f>(D24/D15)*D17</f>
        <v>24600000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ht="14" r="28" spans="1:26" x14ac:dyDescent="0.15">
      <c r="A28" s="35"/>
      <c r="B28" s="2"/>
      <c r="C28" s="10" t="s">
        <v>30</v>
      </c>
      <c r="D28" s="3">
        <f>D24*D17</f>
        <v>1230000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ht="14" r="29" spans="1:26" x14ac:dyDescent="0.15">
      <c r="A29" s="35"/>
      <c r="B29" s="2"/>
      <c r="C29" s="10" t="s">
        <v>31</v>
      </c>
      <c r="D29" s="3">
        <f>D28/D18</f>
        <v>246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ht="14" r="30" spans="1:26" x14ac:dyDescent="0.15">
      <c r="A30" s="12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ht="14" r="31" spans="1:26" x14ac:dyDescent="0.15">
      <c r="A31" s="34" t="s">
        <v>32</v>
      </c>
      <c r="B31" s="2"/>
      <c r="C31" s="10" t="s">
        <v>33</v>
      </c>
      <c r="D31" s="16">
        <f>D19/(D12/100)</f>
        <v>542.372881355932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ht="14" r="32" spans="1:26" x14ac:dyDescent="0.15">
      <c r="A32" s="35"/>
      <c r="B32" s="2"/>
      <c r="C32" s="10" t="s">
        <v>34</v>
      </c>
      <c r="D32" s="3">
        <f>D10*D12/100</f>
        <v>885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ht="14" r="33" spans="1:26" x14ac:dyDescent="0.15">
      <c r="A33" s="35"/>
      <c r="B33" s="2"/>
      <c r="C33" s="10" t="s">
        <v>35</v>
      </c>
      <c r="D33" s="3">
        <f>D31*D32</f>
        <v>480000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ht="14" r="34" spans="1:26" x14ac:dyDescent="0.15">
      <c r="A34" s="35"/>
      <c r="B34" s="2"/>
      <c r="C34" s="10" t="s">
        <v>36</v>
      </c>
      <c r="D34" s="3">
        <f>D31*D13/1000/60</f>
        <v>6.32768361581921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ht="14" r="35" spans="1:26" x14ac:dyDescent="0.15">
      <c r="A35" s="35"/>
      <c r="B35" s="2"/>
      <c r="C35" s="10" t="s">
        <v>37</v>
      </c>
      <c r="D35" s="3">
        <f>D7*D24*D8</f>
        <v>820000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ht="14" r="36" spans="1:26" x14ac:dyDescent="0.15">
      <c r="A36" s="35"/>
      <c r="B36" s="2"/>
      <c r="C36" s="10" t="s">
        <v>38</v>
      </c>
      <c r="D36" s="3">
        <f>D35/D21/D22</f>
        <v>1673469.3877551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ht="14" r="37" spans="1:26" x14ac:dyDescent="0.15">
      <c r="A37" s="35"/>
      <c r="B37" s="2"/>
      <c r="C37" s="10" t="s">
        <v>39</v>
      </c>
      <c r="D37" s="17">
        <f>D36/D33</f>
        <v>3.48639455782313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ht="14" r="38" spans="1:26" x14ac:dyDescent="0.15">
      <c r="A38" s="12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ht="14" r="39" spans="1:26" x14ac:dyDescent="0.15">
      <c r="A39" s="34" t="s">
        <v>40</v>
      </c>
      <c r="B39" s="2"/>
      <c r="C39" s="10" t="s">
        <v>37</v>
      </c>
      <c r="D39" s="3">
        <f>D35</f>
        <v>820000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ht="14" r="40" spans="1:26" x14ac:dyDescent="0.15">
      <c r="A40" s="35"/>
      <c r="B40" s="2"/>
      <c r="C40" s="10" t="s">
        <v>39</v>
      </c>
      <c r="D40" s="17">
        <f>D37</f>
        <v>3.48639455782313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ht="14" r="41" spans="1:26" x14ac:dyDescent="0.15">
      <c r="A41" s="35"/>
      <c r="B41" s="2"/>
      <c r="C41" s="10" t="s">
        <v>10</v>
      </c>
      <c r="D41" s="3">
        <f>D9</f>
        <v>10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ht="14" r="42" spans="1:26" x14ac:dyDescent="0.15">
      <c r="A42" s="35"/>
      <c r="B42" s="2"/>
      <c r="C42" s="10" t="s">
        <v>41</v>
      </c>
      <c r="D42" s="17">
        <f>D34*D40*D9/60</f>
        <v>3.67680028696978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ht="14" r="43" spans="1:26" x14ac:dyDescent="0.15">
      <c r="A43" s="35"/>
      <c r="B43" s="2"/>
      <c r="C43" s="10" t="s">
        <v>42</v>
      </c>
      <c r="D43" s="17">
        <f>D9 * D20/60</f>
        <v>10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ht="14" r="44" spans="1:26" x14ac:dyDescent="0.15">
      <c r="A44" s="9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ht="14" r="45" spans="1:26" x14ac:dyDescent="0.15">
      <c r="A45" s="9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ht="14" r="46" spans="1:26" x14ac:dyDescent="0.15">
      <c r="A46" s="9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ht="14" r="47" spans="1:26" x14ac:dyDescent="0.15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ht="14" r="48" spans="1:26" x14ac:dyDescent="0.15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ht="14" r="49" spans="1:26" x14ac:dyDescent="0.1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ht="14" r="50" spans="1:26" x14ac:dyDescent="0.15">
      <c r="A50" s="7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ht="14" r="51" spans="1:26" x14ac:dyDescent="0.15">
      <c r="A51" s="10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ht="14" r="52" spans="1:26" x14ac:dyDescent="0.15">
      <c r="A52" s="2"/>
      <c r="B52" s="10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ht="14" r="53" spans="1:26" x14ac:dyDescent="0.15">
      <c r="A53" s="2"/>
      <c r="B53" s="10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ht="14" r="54" spans="1:26" x14ac:dyDescent="0.15"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ht="14" r="55" spans="1:26" x14ac:dyDescent="0.15"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ht="14" r="56" spans="1:26" x14ac:dyDescent="0.15"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ht="14" r="57" spans="1:26" x14ac:dyDescent="0.1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ht="14" r="58" spans="1:26" x14ac:dyDescent="0.1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ht="14" r="59" spans="1:26" x14ac:dyDescent="0.1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ht="14" r="60" spans="1:26" x14ac:dyDescent="0.1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ht="14" r="61" spans="1:26" x14ac:dyDescent="0.1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ht="14" r="62" spans="1:26" x14ac:dyDescent="0.1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ht="14" r="63" spans="1:26" x14ac:dyDescent="0.1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ht="14" r="64" spans="1:26" x14ac:dyDescent="0.15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ht="14" r="65" spans="1:26" x14ac:dyDescent="0.1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ht="14" r="66" spans="1:26" x14ac:dyDescent="0.15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ht="14" r="67" spans="1:26" x14ac:dyDescent="0.15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ht="14" r="68" spans="1:26" x14ac:dyDescent="0.15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ht="14" r="69" spans="1:26" x14ac:dyDescent="0.15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ht="14" r="70" spans="1:26" x14ac:dyDescent="0.15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ht="14" r="71" spans="1:26" x14ac:dyDescent="0.15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ht="14" r="72" spans="1:26" x14ac:dyDescent="0.15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ht="14" r="73" spans="1:26" x14ac:dyDescent="0.1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ht="14" r="74" spans="1:26" x14ac:dyDescent="0.15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ht="14" r="75" spans="1:26" x14ac:dyDescent="0.15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ht="14" r="76" spans="1:26" x14ac:dyDescent="0.15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ht="14" r="77" spans="1:26" x14ac:dyDescent="0.15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ht="14" r="78" spans="1:26" x14ac:dyDescent="0.15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ht="14" r="79" spans="1:26" x14ac:dyDescent="0.15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ht="14" r="80" spans="1:26" x14ac:dyDescent="0.1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ht="14" r="81" spans="1:26" x14ac:dyDescent="0.1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ht="14" r="82" spans="1:26" x14ac:dyDescent="0.1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ht="14" r="83" spans="1:26" x14ac:dyDescent="0.1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ht="14" r="84" spans="1:26" x14ac:dyDescent="0.1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ht="14" r="85" spans="1:26" x14ac:dyDescent="0.1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ht="14" r="86" spans="1:26" x14ac:dyDescent="0.1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ht="14" r="87" spans="1:26" x14ac:dyDescent="0.1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ht="14" r="88" spans="1:26" x14ac:dyDescent="0.1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ht="14" r="89" spans="1:26" x14ac:dyDescent="0.1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ht="14" r="90" spans="1:26" x14ac:dyDescent="0.1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ht="14" r="91" spans="1:26" x14ac:dyDescent="0.1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ht="14" r="92" spans="1:26" x14ac:dyDescent="0.1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ht="14" r="93" spans="1:26" x14ac:dyDescent="0.1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ht="14" r="94" spans="1:26" x14ac:dyDescent="0.1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ht="14" r="95" spans="1:26" x14ac:dyDescent="0.1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ht="14" r="96" spans="1:26" x14ac:dyDescent="0.1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ht="14" r="97" spans="1:26" x14ac:dyDescent="0.1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ht="14" r="98" spans="1:26" x14ac:dyDescent="0.1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ht="14" r="99" spans="1:26" x14ac:dyDescent="0.1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ht="14" r="100" spans="1:26" x14ac:dyDescent="0.1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ht="14" r="101" spans="1:26" x14ac:dyDescent="0.1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ht="14" r="102" spans="1:26" x14ac:dyDescent="0.1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ht="14" r="103" spans="1:26" x14ac:dyDescent="0.1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ht="14" r="104" spans="1:26" x14ac:dyDescent="0.1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ht="14" r="105" spans="1:26" x14ac:dyDescent="0.1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ht="14" r="106" spans="1:26" x14ac:dyDescent="0.1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ht="14" r="107" spans="1:26" x14ac:dyDescent="0.1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ht="14" r="108" spans="1:26" x14ac:dyDescent="0.1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ht="14" r="109" spans="1:26" x14ac:dyDescent="0.1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ht="14" r="110" spans="1:26" x14ac:dyDescent="0.1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ht="14" r="111" spans="1:26" x14ac:dyDescent="0.1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ht="14" r="112" spans="1:26" x14ac:dyDescent="0.1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ht="14" r="113" spans="1:26" x14ac:dyDescent="0.1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ht="14" r="114" spans="1:26" x14ac:dyDescent="0.1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ht="14" r="115" spans="1:26" x14ac:dyDescent="0.1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ht="14" r="116" spans="1:26" x14ac:dyDescent="0.1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ht="14" r="117" spans="1:26" x14ac:dyDescent="0.1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ht="14" r="118" spans="1:26" x14ac:dyDescent="0.1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ht="14" r="119" spans="1:26" x14ac:dyDescent="0.1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ht="14" r="120" spans="1:26" x14ac:dyDescent="0.1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ht="14" r="121" spans="1:26" x14ac:dyDescent="0.1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ht="14" r="122" spans="1:26" x14ac:dyDescent="0.1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ht="14" r="123" spans="1:26" x14ac:dyDescent="0.1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ht="14" r="124" spans="1:26" x14ac:dyDescent="0.1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ht="14" r="125" spans="1:26" x14ac:dyDescent="0.1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ht="14" r="126" spans="1:26" x14ac:dyDescent="0.1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ht="14" r="127" spans="1:26" x14ac:dyDescent="0.1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ht="14" r="128" spans="1:26" x14ac:dyDescent="0.1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ht="14" r="129" spans="1:26" x14ac:dyDescent="0.1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ht="14" r="130" spans="1:26" x14ac:dyDescent="0.1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ht="14" r="131" spans="1:26" x14ac:dyDescent="0.1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ht="14" r="132" spans="1:26" x14ac:dyDescent="0.1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ht="14" r="133" spans="1:26" x14ac:dyDescent="0.1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ht="14" r="134" spans="1:26" x14ac:dyDescent="0.1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ht="14" r="135" spans="1:26" x14ac:dyDescent="0.1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ht="14" r="136" spans="1:26" x14ac:dyDescent="0.1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ht="14" r="137" spans="1:26" x14ac:dyDescent="0.1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ht="14" r="138" spans="1:26" x14ac:dyDescent="0.1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ht="14" r="139" spans="1:26" x14ac:dyDescent="0.1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ht="14" r="140" spans="1:26" x14ac:dyDescent="0.1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ht="14" r="141" spans="1:26" x14ac:dyDescent="0.1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ht="14" r="142" spans="1:26" x14ac:dyDescent="0.1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ht="14" r="143" spans="1:26" x14ac:dyDescent="0.15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ht="14" r="144" spans="1:26" x14ac:dyDescent="0.15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ht="14" r="145" spans="1:26" x14ac:dyDescent="0.15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ht="14" r="146" spans="1:26" x14ac:dyDescent="0.15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ht="14" r="147" spans="1:26" x14ac:dyDescent="0.15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ht="14" r="148" spans="1:26" x14ac:dyDescent="0.15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ht="14" r="149" spans="1:26" x14ac:dyDescent="0.15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ht="14" r="150" spans="1:26" x14ac:dyDescent="0.15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ht="14" r="151" spans="1:26" x14ac:dyDescent="0.15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ht="14" r="152" spans="1:26" x14ac:dyDescent="0.15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ht="14" r="153" spans="1:26" x14ac:dyDescent="0.15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ht="14" r="154" spans="1:26" x14ac:dyDescent="0.15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ht="14" r="155" spans="1:26" x14ac:dyDescent="0.15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ht="14" r="156" spans="1:26" x14ac:dyDescent="0.15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ht="14" r="157" spans="1:26" x14ac:dyDescent="0.15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ht="14" r="158" spans="1:26" x14ac:dyDescent="0.15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ht="14" r="159" spans="1:26" x14ac:dyDescent="0.15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ht="14" r="160" spans="1:26" x14ac:dyDescent="0.15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ht="14" r="161" spans="1:26" x14ac:dyDescent="0.15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ht="14" r="162" spans="1:26" x14ac:dyDescent="0.15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ht="14" r="163" spans="1:26" x14ac:dyDescent="0.15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ht="14" r="164" spans="1:26" x14ac:dyDescent="0.15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ht="14" r="165" spans="1:26" x14ac:dyDescent="0.15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ht="14" r="166" spans="1:26" x14ac:dyDescent="0.15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ht="14" r="167" spans="1:26" x14ac:dyDescent="0.15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ht="14" r="168" spans="1:26" x14ac:dyDescent="0.15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ht="14" r="169" spans="1:26" x14ac:dyDescent="0.15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ht="14" r="170" spans="1:26" x14ac:dyDescent="0.15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ht="14" r="171" spans="1:26" x14ac:dyDescent="0.15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ht="14" r="172" spans="1:26" x14ac:dyDescent="0.15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ht="14" r="173" spans="1:26" x14ac:dyDescent="0.15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ht="14" r="174" spans="1:26" x14ac:dyDescent="0.15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ht="14" r="175" spans="1:26" x14ac:dyDescent="0.15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ht="14" r="176" spans="1:26" x14ac:dyDescent="0.15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ht="14" r="177" spans="1:26" x14ac:dyDescent="0.15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ht="14" r="178" spans="1:26" x14ac:dyDescent="0.15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ht="14" r="179" spans="1:26" x14ac:dyDescent="0.15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ht="14" r="180" spans="1:26" x14ac:dyDescent="0.15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ht="14" r="181" spans="1:26" x14ac:dyDescent="0.15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ht="14" r="182" spans="1:26" x14ac:dyDescent="0.15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ht="14" r="183" spans="1:26" x14ac:dyDescent="0.15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ht="14" r="184" spans="1:26" x14ac:dyDescent="0.15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ht="14" r="185" spans="1:26" x14ac:dyDescent="0.15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ht="14" r="186" spans="1:26" x14ac:dyDescent="0.15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ht="14" r="187" spans="1:26" x14ac:dyDescent="0.15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ht="14" r="188" spans="1:26" x14ac:dyDescent="0.15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ht="14" r="189" spans="1:26" x14ac:dyDescent="0.15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ht="14" r="190" spans="1:26" x14ac:dyDescent="0.15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ht="14" r="191" spans="1:26" x14ac:dyDescent="0.15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ht="14" r="192" spans="1:26" x14ac:dyDescent="0.15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ht="14" r="193" spans="1:26" x14ac:dyDescent="0.15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ht="14" r="194" spans="1:26" x14ac:dyDescent="0.15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ht="14" r="195" spans="1:26" x14ac:dyDescent="0.15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ht="14" r="196" spans="1:26" x14ac:dyDescent="0.15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ht="14" r="197" spans="1:26" x14ac:dyDescent="0.15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ht="14" r="198" spans="1:26" x14ac:dyDescent="0.15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ht="14" r="199" spans="1:26" x14ac:dyDescent="0.15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ht="14" r="200" spans="1:26" x14ac:dyDescent="0.15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ht="14" r="201" spans="1:26" x14ac:dyDescent="0.15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ht="14" r="202" spans="1:26" x14ac:dyDescent="0.15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ht="14" r="203" spans="1:26" x14ac:dyDescent="0.15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ht="14" r="204" spans="1:26" x14ac:dyDescent="0.15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ht="14" r="205" spans="1:26" x14ac:dyDescent="0.15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ht="14" r="206" spans="1:26" x14ac:dyDescent="0.15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ht="14" r="207" spans="1:26" x14ac:dyDescent="0.15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ht="14" r="208" spans="1:26" x14ac:dyDescent="0.15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ht="14" r="209" spans="1:26" x14ac:dyDescent="0.15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ht="14" r="210" spans="1:26" x14ac:dyDescent="0.15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ht="14" r="211" spans="1:26" x14ac:dyDescent="0.15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ht="14" r="212" spans="1:26" x14ac:dyDescent="0.15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ht="14" r="213" spans="1:26" x14ac:dyDescent="0.15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ht="14" r="214" spans="1:26" x14ac:dyDescent="0.15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ht="14" r="215" spans="1:26" x14ac:dyDescent="0.15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ht="14" r="216" spans="1:26" x14ac:dyDescent="0.15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ht="14" r="217" spans="1:26" x14ac:dyDescent="0.15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ht="14" r="218" spans="1:26" x14ac:dyDescent="0.15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ht="14" r="219" spans="1:26" x14ac:dyDescent="0.15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ht="14" r="220" spans="1:26" x14ac:dyDescent="0.15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ht="14" r="221" spans="1:26" x14ac:dyDescent="0.15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ht="14" r="222" spans="1:26" x14ac:dyDescent="0.15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ht="14" r="223" spans="1:26" x14ac:dyDescent="0.15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ht="14" r="224" spans="1:26" x14ac:dyDescent="0.15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ht="14" r="225" spans="1:26" x14ac:dyDescent="0.15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ht="14" r="226" spans="1:26" x14ac:dyDescent="0.15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ht="14" r="227" spans="1:26" x14ac:dyDescent="0.15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ht="14" r="228" spans="1:26" x14ac:dyDescent="0.15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ht="14" r="229" spans="1:26" x14ac:dyDescent="0.15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ht="14" r="230" spans="1:26" x14ac:dyDescent="0.15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ht="14" r="231" spans="1:26" x14ac:dyDescent="0.15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ht="14" r="232" spans="1:26" x14ac:dyDescent="0.15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ht="14" r="233" spans="1:26" x14ac:dyDescent="0.15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ht="14" r="234" spans="1:26" x14ac:dyDescent="0.15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ht="14" r="235" spans="1:26" x14ac:dyDescent="0.15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ht="14" r="236" spans="1:26" x14ac:dyDescent="0.15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ht="14" r="237" spans="1:26" x14ac:dyDescent="0.15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ht="14" r="238" spans="1:26" x14ac:dyDescent="0.15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ht="14" r="239" spans="1:26" x14ac:dyDescent="0.15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ht="14" r="240" spans="1:26" x14ac:dyDescent="0.15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ht="14" r="241" spans="1:26" x14ac:dyDescent="0.15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ht="14" r="242" spans="1:26" x14ac:dyDescent="0.15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ht="14" r="243" spans="1:26" x14ac:dyDescent="0.15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ht="14" r="244" spans="1:26" x14ac:dyDescent="0.15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ht="14" r="245" spans="1:26" x14ac:dyDescent="0.15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ht="14" r="246" spans="1:26" x14ac:dyDescent="0.15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ht="14" r="247" spans="1:26" x14ac:dyDescent="0.15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ht="14" r="248" spans="1:26" x14ac:dyDescent="0.15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ht="14" r="249" spans="1:26" x14ac:dyDescent="0.15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ht="14" r="250" spans="1:26" x14ac:dyDescent="0.15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ht="14" r="251" spans="1:26" x14ac:dyDescent="0.15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ht="14" r="252" spans="1:26" x14ac:dyDescent="0.15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ht="14" r="253" spans="1:26" x14ac:dyDescent="0.15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ht="14" r="254" spans="1:26" x14ac:dyDescent="0.15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ht="14" r="255" spans="1:26" x14ac:dyDescent="0.15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ht="14" r="256" spans="1:26" x14ac:dyDescent="0.15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ht="14" r="257" spans="1:26" x14ac:dyDescent="0.15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ht="14" r="258" spans="1:26" x14ac:dyDescent="0.15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ht="14" r="259" spans="1:26" x14ac:dyDescent="0.15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ht="14" r="260" spans="1:26" x14ac:dyDescent="0.15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ht="14" r="261" spans="1:26" x14ac:dyDescent="0.15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ht="14" r="262" spans="1:26" x14ac:dyDescent="0.15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ht="14" r="263" spans="1:26" x14ac:dyDescent="0.15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ht="14" r="264" spans="1:26" x14ac:dyDescent="0.15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ht="14" r="265" spans="1:26" x14ac:dyDescent="0.15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ht="14" r="266" spans="1:26" x14ac:dyDescent="0.15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ht="14" r="267" spans="1:26" x14ac:dyDescent="0.15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ht="14" r="268" spans="1:26" x14ac:dyDescent="0.15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ht="14" r="269" spans="1:26" x14ac:dyDescent="0.15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ht="14" r="270" spans="1:26" x14ac:dyDescent="0.15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ht="14" r="271" spans="1:26" x14ac:dyDescent="0.15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ht="14" r="272" spans="1:26" x14ac:dyDescent="0.15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ht="14" r="273" spans="1:26" x14ac:dyDescent="0.15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ht="14" r="274" spans="1:26" x14ac:dyDescent="0.15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ht="14" r="275" spans="1:26" x14ac:dyDescent="0.15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ht="14" r="276" spans="1:26" x14ac:dyDescent="0.15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ht="14" r="277" spans="1:26" x14ac:dyDescent="0.15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ht="14" r="278" spans="1:26" x14ac:dyDescent="0.15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ht="14" r="279" spans="1:26" x14ac:dyDescent="0.15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ht="14" r="280" spans="1:26" x14ac:dyDescent="0.15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ht="14" r="281" spans="1:26" x14ac:dyDescent="0.15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ht="14" r="282" spans="1:26" x14ac:dyDescent="0.15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ht="14" r="283" spans="1:26" x14ac:dyDescent="0.15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ht="14" r="284" spans="1:26" x14ac:dyDescent="0.15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ht="14" r="285" spans="1:26" x14ac:dyDescent="0.15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ht="14" r="286" spans="1:26" x14ac:dyDescent="0.15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ht="14" r="287" spans="1:26" x14ac:dyDescent="0.15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ht="14" r="288" spans="1:26" x14ac:dyDescent="0.15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ht="14" r="289" spans="1:26" x14ac:dyDescent="0.15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ht="14" r="290" spans="1:26" x14ac:dyDescent="0.15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ht="14" r="291" spans="1:26" x14ac:dyDescent="0.15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ht="14" r="292" spans="1:26" x14ac:dyDescent="0.15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ht="14" r="293" spans="1:26" x14ac:dyDescent="0.15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ht="14" r="294" spans="1:26" x14ac:dyDescent="0.15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ht="14" r="295" spans="1:26" x14ac:dyDescent="0.15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ht="14" r="296" spans="1:26" x14ac:dyDescent="0.15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ht="14" r="297" spans="1:26" x14ac:dyDescent="0.15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ht="14" r="298" spans="1:26" x14ac:dyDescent="0.15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ht="14" r="299" spans="1:26" x14ac:dyDescent="0.15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ht="14" r="300" spans="1:26" x14ac:dyDescent="0.15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ht="14" r="301" spans="1:26" x14ac:dyDescent="0.15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ht="14" r="302" spans="1:26" x14ac:dyDescent="0.15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ht="14" r="303" spans="1:26" x14ac:dyDescent="0.15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ht="14" r="304" spans="1:26" x14ac:dyDescent="0.15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ht="14" r="305" spans="1:26" x14ac:dyDescent="0.15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ht="14" r="306" spans="1:26" x14ac:dyDescent="0.15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ht="14" r="307" spans="1:26" x14ac:dyDescent="0.15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ht="14" r="308" spans="1:26" x14ac:dyDescent="0.15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ht="14" r="309" spans="1:26" x14ac:dyDescent="0.15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ht="14" r="310" spans="1:26" x14ac:dyDescent="0.15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ht="14" r="311" spans="1:26" x14ac:dyDescent="0.15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ht="14" r="312" spans="1:26" x14ac:dyDescent="0.15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ht="14" r="313" spans="1:26" x14ac:dyDescent="0.15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ht="14" r="314" spans="1:26" x14ac:dyDescent="0.15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ht="14" r="315" spans="1:26" x14ac:dyDescent="0.15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ht="14" r="316" spans="1:26" x14ac:dyDescent="0.15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ht="14" r="317" spans="1:26" x14ac:dyDescent="0.15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ht="14" r="318" spans="1:26" x14ac:dyDescent="0.15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ht="14" r="319" spans="1:26" x14ac:dyDescent="0.15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ht="14" r="320" spans="1:26" x14ac:dyDescent="0.15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ht="14" r="321" spans="1:26" x14ac:dyDescent="0.15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ht="14" r="322" spans="1:26" x14ac:dyDescent="0.15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ht="14" r="323" spans="1:26" x14ac:dyDescent="0.15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ht="14" r="324" spans="1:26" x14ac:dyDescent="0.15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ht="14" r="325" spans="1:26" x14ac:dyDescent="0.15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ht="14" r="326" spans="1:26" x14ac:dyDescent="0.15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ht="14" r="327" spans="1:26" x14ac:dyDescent="0.15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ht="14" r="328" spans="1:26" x14ac:dyDescent="0.15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ht="14" r="329" spans="1:26" x14ac:dyDescent="0.15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ht="14" r="330" spans="1:26" x14ac:dyDescent="0.15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ht="14" r="331" spans="1:26" x14ac:dyDescent="0.15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ht="14" r="332" spans="1:26" x14ac:dyDescent="0.15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ht="14" r="333" spans="1:26" x14ac:dyDescent="0.15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ht="14" r="334" spans="1:26" x14ac:dyDescent="0.15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ht="14" r="335" spans="1:26" x14ac:dyDescent="0.15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ht="14" r="336" spans="1:26" x14ac:dyDescent="0.15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ht="14" r="337" spans="1:26" x14ac:dyDescent="0.15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ht="14" r="338" spans="1:26" x14ac:dyDescent="0.15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ht="14" r="339" spans="1:26" x14ac:dyDescent="0.15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ht="14" r="340" spans="1:26" x14ac:dyDescent="0.15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ht="14" r="341" spans="1:26" x14ac:dyDescent="0.15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ht="14" r="342" spans="1:26" x14ac:dyDescent="0.15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ht="14" r="343" spans="1:26" x14ac:dyDescent="0.15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ht="14" r="344" spans="1:26" x14ac:dyDescent="0.15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ht="14" r="345" spans="1:26" x14ac:dyDescent="0.15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ht="14" r="346" spans="1:26" x14ac:dyDescent="0.15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ht="14" r="347" spans="1:26" x14ac:dyDescent="0.15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ht="14" r="348" spans="1:26" x14ac:dyDescent="0.15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ht="14" r="349" spans="1:26" x14ac:dyDescent="0.15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ht="14" r="350" spans="1:26" x14ac:dyDescent="0.15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ht="14" r="351" spans="1:26" x14ac:dyDescent="0.15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ht="14" r="352" spans="1:26" x14ac:dyDescent="0.15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ht="14" r="353" spans="1:26" x14ac:dyDescent="0.15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ht="14" r="354" spans="1:26" x14ac:dyDescent="0.15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ht="14" r="355" spans="1:26" x14ac:dyDescent="0.15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ht="14" r="356" spans="1:26" x14ac:dyDescent="0.15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ht="14" r="357" spans="1:26" x14ac:dyDescent="0.15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ht="14" r="358" spans="1:26" x14ac:dyDescent="0.15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ht="14" r="359" spans="1:26" x14ac:dyDescent="0.15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ht="14" r="360" spans="1:26" x14ac:dyDescent="0.15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ht="14" r="361" spans="1:26" x14ac:dyDescent="0.15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ht="14" r="362" spans="1:26" x14ac:dyDescent="0.15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ht="14" r="363" spans="1:26" x14ac:dyDescent="0.15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ht="14" r="364" spans="1:26" x14ac:dyDescent="0.15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ht="14" r="365" spans="1:26" x14ac:dyDescent="0.15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ht="14" r="366" spans="1:26" x14ac:dyDescent="0.15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ht="14" r="367" spans="1:26" x14ac:dyDescent="0.15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ht="14" r="368" spans="1:26" x14ac:dyDescent="0.15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ht="14" r="369" spans="1:26" x14ac:dyDescent="0.15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ht="14" r="370" spans="1:26" x14ac:dyDescent="0.15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ht="14" r="371" spans="1:26" x14ac:dyDescent="0.15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ht="14" r="372" spans="1:26" x14ac:dyDescent="0.15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ht="14" r="373" spans="1:26" x14ac:dyDescent="0.15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ht="14" r="374" spans="1:26" x14ac:dyDescent="0.15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ht="14" r="375" spans="1:26" x14ac:dyDescent="0.15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ht="14" r="376" spans="1:26" x14ac:dyDescent="0.15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ht="14" r="377" spans="1:26" x14ac:dyDescent="0.15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ht="14" r="378" spans="1:26" x14ac:dyDescent="0.15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ht="14" r="379" spans="1:26" x14ac:dyDescent="0.15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ht="14" r="380" spans="1:26" x14ac:dyDescent="0.15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ht="14" r="381" spans="1:26" x14ac:dyDescent="0.15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ht="14" r="382" spans="1:26" x14ac:dyDescent="0.15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ht="14" r="383" spans="1:26" x14ac:dyDescent="0.15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ht="14" r="384" spans="1:26" x14ac:dyDescent="0.15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ht="14" r="385" spans="1:26" x14ac:dyDescent="0.15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ht="14" r="386" spans="1:26" x14ac:dyDescent="0.15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ht="14" r="387" spans="1:26" x14ac:dyDescent="0.15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ht="14" r="388" spans="1:26" x14ac:dyDescent="0.15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ht="14" r="389" spans="1:26" x14ac:dyDescent="0.15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ht="14" r="390" spans="1:26" x14ac:dyDescent="0.15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ht="14" r="391" spans="1:26" x14ac:dyDescent="0.15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ht="14" r="392" spans="1:26" x14ac:dyDescent="0.15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ht="14" r="393" spans="1:26" x14ac:dyDescent="0.15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ht="14" r="394" spans="1:26" x14ac:dyDescent="0.15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ht="14" r="395" spans="1:26" x14ac:dyDescent="0.15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ht="14" r="396" spans="1:26" x14ac:dyDescent="0.15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ht="14" r="397" spans="1:26" x14ac:dyDescent="0.15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ht="14" r="398" spans="1:26" x14ac:dyDescent="0.15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ht="14" r="399" spans="1:26" x14ac:dyDescent="0.15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ht="14" r="400" spans="1:26" x14ac:dyDescent="0.15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ht="14" r="401" spans="1:26" x14ac:dyDescent="0.15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ht="14" r="402" spans="1:26" x14ac:dyDescent="0.15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ht="14" r="403" spans="1:26" x14ac:dyDescent="0.15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ht="14" r="404" spans="1:26" x14ac:dyDescent="0.15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ht="14" r="405" spans="1:26" x14ac:dyDescent="0.15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ht="14" r="406" spans="1:26" x14ac:dyDescent="0.15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ht="14" r="407" spans="1:26" x14ac:dyDescent="0.15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ht="14" r="408" spans="1:26" x14ac:dyDescent="0.15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ht="14" r="409" spans="1:26" x14ac:dyDescent="0.15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ht="14" r="410" spans="1:26" x14ac:dyDescent="0.15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ht="14" r="411" spans="1:26" x14ac:dyDescent="0.15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ht="14" r="412" spans="1:26" x14ac:dyDescent="0.15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ht="14" r="413" spans="1:26" x14ac:dyDescent="0.15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ht="14" r="414" spans="1:26" x14ac:dyDescent="0.15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ht="14" r="415" spans="1:26" x14ac:dyDescent="0.15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ht="14" r="416" spans="1:26" x14ac:dyDescent="0.15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ht="14" r="417" spans="1:26" x14ac:dyDescent="0.15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ht="14" r="418" spans="1:26" x14ac:dyDescent="0.15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ht="14" r="419" spans="1:26" x14ac:dyDescent="0.15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ht="14" r="420" spans="1:26" x14ac:dyDescent="0.15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ht="14" r="421" spans="1:26" x14ac:dyDescent="0.15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ht="14" r="422" spans="1:26" x14ac:dyDescent="0.15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ht="14" r="423" spans="1:26" x14ac:dyDescent="0.15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ht="14" r="424" spans="1:26" x14ac:dyDescent="0.15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ht="14" r="425" spans="1:26" x14ac:dyDescent="0.15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ht="14" r="426" spans="1:26" x14ac:dyDescent="0.15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ht="14" r="427" spans="1:26" x14ac:dyDescent="0.15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ht="14" r="428" spans="1:26" x14ac:dyDescent="0.15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ht="14" r="429" spans="1:26" x14ac:dyDescent="0.15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ht="14" r="430" spans="1:26" x14ac:dyDescent="0.15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ht="14" r="431" spans="1:26" x14ac:dyDescent="0.15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ht="14" r="432" spans="1:26" x14ac:dyDescent="0.15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ht="14" r="433" spans="1:26" x14ac:dyDescent="0.15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ht="14" r="434" spans="1:26" x14ac:dyDescent="0.15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ht="14" r="435" spans="1:26" x14ac:dyDescent="0.15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ht="14" r="436" spans="1:26" x14ac:dyDescent="0.15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ht="14" r="437" spans="1:26" x14ac:dyDescent="0.15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ht="14" r="438" spans="1:26" x14ac:dyDescent="0.15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ht="14" r="439" spans="1:26" x14ac:dyDescent="0.15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ht="14" r="440" spans="1:26" x14ac:dyDescent="0.15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ht="14" r="441" spans="1:26" x14ac:dyDescent="0.15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ht="14" r="442" spans="1:26" x14ac:dyDescent="0.15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ht="14" r="443" spans="1:26" x14ac:dyDescent="0.15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ht="14" r="444" spans="1:26" x14ac:dyDescent="0.15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ht="14" r="445" spans="1:26" x14ac:dyDescent="0.15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ht="14" r="446" spans="1:26" x14ac:dyDescent="0.15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ht="14" r="447" spans="1:26" x14ac:dyDescent="0.15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ht="14" r="448" spans="1:26" x14ac:dyDescent="0.15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ht="14" r="449" spans="1:26" x14ac:dyDescent="0.15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ht="14" r="450" spans="1:26" x14ac:dyDescent="0.15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ht="14" r="451" spans="1:26" x14ac:dyDescent="0.15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ht="14" r="452" spans="1:26" x14ac:dyDescent="0.15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ht="14" r="453" spans="1:26" x14ac:dyDescent="0.15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ht="14" r="454" spans="1:26" x14ac:dyDescent="0.15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ht="14" r="455" spans="1:26" x14ac:dyDescent="0.15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ht="14" r="456" spans="1:26" x14ac:dyDescent="0.15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ht="14" r="457" spans="1:26" x14ac:dyDescent="0.15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ht="14" r="458" spans="1:26" x14ac:dyDescent="0.15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ht="14" r="459" spans="1:26" x14ac:dyDescent="0.15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ht="14" r="460" spans="1:26" x14ac:dyDescent="0.15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ht="14" r="461" spans="1:26" x14ac:dyDescent="0.15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ht="14" r="462" spans="1:26" x14ac:dyDescent="0.15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ht="14" r="463" spans="1:26" x14ac:dyDescent="0.15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ht="14" r="464" spans="1:26" x14ac:dyDescent="0.15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ht="14" r="465" spans="1:26" x14ac:dyDescent="0.15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ht="14" r="466" spans="1:26" x14ac:dyDescent="0.15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ht="14" r="467" spans="1:26" x14ac:dyDescent="0.15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ht="14" r="468" spans="1:26" x14ac:dyDescent="0.15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ht="14" r="469" spans="1:26" x14ac:dyDescent="0.15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ht="14" r="470" spans="1:26" x14ac:dyDescent="0.15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ht="14" r="471" spans="1:26" x14ac:dyDescent="0.15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ht="14" r="472" spans="1:26" x14ac:dyDescent="0.15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ht="14" r="473" spans="1:26" x14ac:dyDescent="0.15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ht="14" r="474" spans="1:26" x14ac:dyDescent="0.15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ht="14" r="475" spans="1:26" x14ac:dyDescent="0.15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ht="14" r="476" spans="1:26" x14ac:dyDescent="0.15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ht="14" r="477" spans="1:26" x14ac:dyDescent="0.15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ht="14" r="478" spans="1:26" x14ac:dyDescent="0.15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ht="14" r="479" spans="1:26" x14ac:dyDescent="0.15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ht="14" r="480" spans="1:26" x14ac:dyDescent="0.15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ht="14" r="481" spans="1:26" x14ac:dyDescent="0.15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ht="14" r="482" spans="1:26" x14ac:dyDescent="0.15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ht="14" r="483" spans="1:26" x14ac:dyDescent="0.15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ht="14" r="484" spans="1:26" x14ac:dyDescent="0.15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ht="14" r="485" spans="1:26" x14ac:dyDescent="0.15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ht="14" r="486" spans="1:26" x14ac:dyDescent="0.15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ht="14" r="487" spans="1:26" x14ac:dyDescent="0.15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ht="14" r="488" spans="1:26" x14ac:dyDescent="0.15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ht="14" r="489" spans="1:26" x14ac:dyDescent="0.15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ht="14" r="490" spans="1:26" x14ac:dyDescent="0.15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ht="14" r="491" spans="1:26" x14ac:dyDescent="0.15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ht="14" r="492" spans="1:26" x14ac:dyDescent="0.15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ht="14" r="493" spans="1:26" x14ac:dyDescent="0.15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ht="14" r="494" spans="1:26" x14ac:dyDescent="0.15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ht="14" r="495" spans="1:26" x14ac:dyDescent="0.15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ht="14" r="496" spans="1:26" x14ac:dyDescent="0.15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ht="14" r="497" spans="1:26" x14ac:dyDescent="0.15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ht="14" r="498" spans="1:26" x14ac:dyDescent="0.15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ht="14" r="499" spans="1:26" x14ac:dyDescent="0.15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ht="14" r="500" spans="1:26" x14ac:dyDescent="0.15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ht="14" r="501" spans="1:26" x14ac:dyDescent="0.15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ht="14" r="502" spans="1:26" x14ac:dyDescent="0.15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ht="14" r="503" spans="1:26" x14ac:dyDescent="0.15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ht="14" r="504" spans="1:26" x14ac:dyDescent="0.15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ht="14" r="505" spans="1:26" x14ac:dyDescent="0.15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ht="14" r="506" spans="1:26" x14ac:dyDescent="0.15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ht="14" r="507" spans="1:26" x14ac:dyDescent="0.15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ht="14" r="508" spans="1:26" x14ac:dyDescent="0.15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ht="14" r="509" spans="1:26" x14ac:dyDescent="0.15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ht="14" r="510" spans="1:26" x14ac:dyDescent="0.15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ht="14" r="511" spans="1:26" x14ac:dyDescent="0.15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ht="14" r="512" spans="1:26" x14ac:dyDescent="0.15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ht="14" r="513" spans="1:26" x14ac:dyDescent="0.15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ht="14" r="514" spans="1:26" x14ac:dyDescent="0.15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ht="14" r="515" spans="1:26" x14ac:dyDescent="0.15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ht="14" r="516" spans="1:26" x14ac:dyDescent="0.15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ht="14" r="517" spans="1:26" x14ac:dyDescent="0.15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ht="14" r="518" spans="1:26" x14ac:dyDescent="0.15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ht="14" r="519" spans="1:26" x14ac:dyDescent="0.15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ht="14" r="520" spans="1:26" x14ac:dyDescent="0.15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ht="14" r="521" spans="1:26" x14ac:dyDescent="0.15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ht="14" r="522" spans="1:26" x14ac:dyDescent="0.15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ht="14" r="523" spans="1:26" x14ac:dyDescent="0.15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ht="14" r="524" spans="1:26" x14ac:dyDescent="0.15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ht="14" r="525" spans="1:26" x14ac:dyDescent="0.15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ht="14" r="526" spans="1:26" x14ac:dyDescent="0.15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ht="14" r="527" spans="1:26" x14ac:dyDescent="0.15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ht="14" r="528" spans="1:26" x14ac:dyDescent="0.15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ht="14" r="529" spans="1:26" x14ac:dyDescent="0.15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ht="14" r="530" spans="1:26" x14ac:dyDescent="0.15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ht="14" r="531" spans="1:26" x14ac:dyDescent="0.15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ht="14" r="532" spans="1:26" x14ac:dyDescent="0.15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ht="14" r="533" spans="1:26" x14ac:dyDescent="0.15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ht="14" r="534" spans="1:26" x14ac:dyDescent="0.15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ht="14" r="535" spans="1:26" x14ac:dyDescent="0.15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ht="14" r="536" spans="1:26" x14ac:dyDescent="0.15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ht="14" r="537" spans="1:26" x14ac:dyDescent="0.15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ht="14" r="538" spans="1:26" x14ac:dyDescent="0.15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ht="14" r="539" spans="1:26" x14ac:dyDescent="0.15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ht="14" r="540" spans="1:26" x14ac:dyDescent="0.15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ht="14" r="541" spans="1:26" x14ac:dyDescent="0.15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ht="14" r="542" spans="1:26" x14ac:dyDescent="0.15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ht="14" r="543" spans="1:26" x14ac:dyDescent="0.15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ht="14" r="544" spans="1:26" x14ac:dyDescent="0.15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ht="14" r="545" spans="1:26" x14ac:dyDescent="0.15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ht="14" r="546" spans="1:26" x14ac:dyDescent="0.15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ht="14" r="547" spans="1:26" x14ac:dyDescent="0.15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ht="14" r="548" spans="1:26" x14ac:dyDescent="0.15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ht="14" r="549" spans="1:26" x14ac:dyDescent="0.15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ht="14" r="550" spans="1:26" x14ac:dyDescent="0.15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ht="14" r="551" spans="1:26" x14ac:dyDescent="0.15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ht="14" r="552" spans="1:26" x14ac:dyDescent="0.15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ht="14" r="553" spans="1:26" x14ac:dyDescent="0.15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ht="14" r="554" spans="1:26" x14ac:dyDescent="0.15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ht="14" r="555" spans="1:26" x14ac:dyDescent="0.15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ht="14" r="556" spans="1:26" x14ac:dyDescent="0.15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ht="14" r="557" spans="1:26" x14ac:dyDescent="0.15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ht="14" r="558" spans="1:26" x14ac:dyDescent="0.15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ht="14" r="559" spans="1:26" x14ac:dyDescent="0.15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ht="14" r="560" spans="1:26" x14ac:dyDescent="0.15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ht="14" r="561" spans="1:26" x14ac:dyDescent="0.15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ht="14" r="562" spans="1:26" x14ac:dyDescent="0.15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ht="14" r="563" spans="1:26" x14ac:dyDescent="0.15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ht="14" r="564" spans="1:26" x14ac:dyDescent="0.15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ht="14" r="565" spans="1:26" x14ac:dyDescent="0.15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ht="14" r="566" spans="1:26" x14ac:dyDescent="0.15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ht="14" r="567" spans="1:26" x14ac:dyDescent="0.15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ht="14" r="568" spans="1:26" x14ac:dyDescent="0.15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ht="14" r="569" spans="1:26" x14ac:dyDescent="0.15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ht="14" r="570" spans="1:26" x14ac:dyDescent="0.15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ht="14" r="571" spans="1:26" x14ac:dyDescent="0.15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ht="14" r="572" spans="1:26" x14ac:dyDescent="0.15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ht="14" r="573" spans="1:26" x14ac:dyDescent="0.15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ht="14" r="574" spans="1:26" x14ac:dyDescent="0.15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ht="14" r="575" spans="1:26" x14ac:dyDescent="0.15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ht="14" r="576" spans="1:26" x14ac:dyDescent="0.15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ht="14" r="577" spans="1:26" x14ac:dyDescent="0.15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ht="14" r="578" spans="1:26" x14ac:dyDescent="0.15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ht="14" r="579" spans="1:26" x14ac:dyDescent="0.15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ht="14" r="580" spans="1:26" x14ac:dyDescent="0.15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ht="14" r="581" spans="1:26" x14ac:dyDescent="0.15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ht="14" r="582" spans="1:26" x14ac:dyDescent="0.15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ht="14" r="583" spans="1:26" x14ac:dyDescent="0.15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ht="14" r="584" spans="1:26" x14ac:dyDescent="0.15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ht="14" r="585" spans="1:26" x14ac:dyDescent="0.15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ht="14" r="586" spans="1:26" x14ac:dyDescent="0.15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ht="14" r="587" spans="1:26" x14ac:dyDescent="0.15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ht="14" r="588" spans="1:26" x14ac:dyDescent="0.15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ht="14" r="589" spans="1:26" x14ac:dyDescent="0.15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ht="14" r="590" spans="1:26" x14ac:dyDescent="0.15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ht="14" r="591" spans="1:26" x14ac:dyDescent="0.15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ht="14" r="592" spans="1:26" x14ac:dyDescent="0.15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ht="14" r="593" spans="1:26" x14ac:dyDescent="0.15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ht="14" r="594" spans="1:26" x14ac:dyDescent="0.15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ht="14" r="595" spans="1:26" x14ac:dyDescent="0.15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ht="14" r="596" spans="1:26" x14ac:dyDescent="0.15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ht="14" r="597" spans="1:26" x14ac:dyDescent="0.15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ht="14" r="598" spans="1:26" x14ac:dyDescent="0.15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ht="14" r="599" spans="1:26" x14ac:dyDescent="0.15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ht="14" r="600" spans="1:26" x14ac:dyDescent="0.15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ht="14" r="601" spans="1:26" x14ac:dyDescent="0.15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ht="14" r="602" spans="1:26" x14ac:dyDescent="0.15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ht="14" r="603" spans="1:26" x14ac:dyDescent="0.15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ht="14" r="604" spans="1:26" x14ac:dyDescent="0.15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ht="14" r="605" spans="1:26" x14ac:dyDescent="0.15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ht="14" r="606" spans="1:26" x14ac:dyDescent="0.15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ht="14" r="607" spans="1:26" x14ac:dyDescent="0.15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ht="14" r="608" spans="1:26" x14ac:dyDescent="0.15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ht="14" r="609" spans="1:26" x14ac:dyDescent="0.15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ht="14" r="610" spans="1:26" x14ac:dyDescent="0.15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ht="14" r="611" spans="1:26" x14ac:dyDescent="0.15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ht="14" r="612" spans="1:26" x14ac:dyDescent="0.15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ht="14" r="613" spans="1:26" x14ac:dyDescent="0.15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ht="14" r="614" spans="1:26" x14ac:dyDescent="0.15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ht="14" r="615" spans="1:26" x14ac:dyDescent="0.15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ht="14" r="616" spans="1:26" x14ac:dyDescent="0.15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ht="14" r="617" spans="1:26" x14ac:dyDescent="0.15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ht="14" r="618" spans="1:26" x14ac:dyDescent="0.15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ht="14" r="619" spans="1:26" x14ac:dyDescent="0.15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ht="14" r="620" spans="1:26" x14ac:dyDescent="0.15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ht="14" r="621" spans="1:26" x14ac:dyDescent="0.15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ht="14" r="622" spans="1:26" x14ac:dyDescent="0.15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ht="14" r="623" spans="1:26" x14ac:dyDescent="0.15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ht="14" r="624" spans="1:26" x14ac:dyDescent="0.15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ht="14" r="625" spans="1:26" x14ac:dyDescent="0.15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ht="14" r="626" spans="1:26" x14ac:dyDescent="0.15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ht="14" r="627" spans="1:26" x14ac:dyDescent="0.15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ht="14" r="628" spans="1:26" x14ac:dyDescent="0.15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ht="14" r="629" spans="1:26" x14ac:dyDescent="0.15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ht="14" r="630" spans="1:26" x14ac:dyDescent="0.15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ht="14" r="631" spans="1:26" x14ac:dyDescent="0.15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ht="14" r="632" spans="1:26" x14ac:dyDescent="0.15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ht="14" r="633" spans="1:26" x14ac:dyDescent="0.15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ht="14" r="634" spans="1:26" x14ac:dyDescent="0.15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ht="14" r="635" spans="1:26" x14ac:dyDescent="0.15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ht="14" r="636" spans="1:26" x14ac:dyDescent="0.15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ht="14" r="637" spans="1:26" x14ac:dyDescent="0.15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ht="14" r="638" spans="1:26" x14ac:dyDescent="0.15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ht="14" r="639" spans="1:26" x14ac:dyDescent="0.15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ht="14" r="640" spans="1:26" x14ac:dyDescent="0.15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ht="14" r="641" spans="1:26" x14ac:dyDescent="0.15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ht="14" r="642" spans="1:26" x14ac:dyDescent="0.15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ht="14" r="643" spans="1:26" x14ac:dyDescent="0.15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ht="14" r="644" spans="1:26" x14ac:dyDescent="0.15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ht="14" r="645" spans="1:26" x14ac:dyDescent="0.15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ht="14" r="646" spans="1:26" x14ac:dyDescent="0.15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ht="14" r="647" spans="1:26" x14ac:dyDescent="0.15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ht="14" r="648" spans="1:26" x14ac:dyDescent="0.15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ht="14" r="649" spans="1:26" x14ac:dyDescent="0.15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ht="14" r="650" spans="1:26" x14ac:dyDescent="0.15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ht="14" r="651" spans="1:26" x14ac:dyDescent="0.15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ht="14" r="652" spans="1:26" x14ac:dyDescent="0.15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ht="14" r="653" spans="1:26" x14ac:dyDescent="0.15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ht="14" r="654" spans="1:26" x14ac:dyDescent="0.15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ht="14" r="655" spans="1:26" x14ac:dyDescent="0.15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ht="14" r="656" spans="1:26" x14ac:dyDescent="0.15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ht="14" r="657" spans="1:26" x14ac:dyDescent="0.15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ht="14" r="658" spans="1:26" x14ac:dyDescent="0.15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ht="14" r="659" spans="1:26" x14ac:dyDescent="0.15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ht="14" r="660" spans="1:26" x14ac:dyDescent="0.15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ht="14" r="661" spans="1:26" x14ac:dyDescent="0.15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ht="14" r="662" spans="1:26" x14ac:dyDescent="0.15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ht="14" r="663" spans="1:26" x14ac:dyDescent="0.15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ht="14" r="664" spans="1:26" x14ac:dyDescent="0.15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ht="14" r="665" spans="1:26" x14ac:dyDescent="0.15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ht="14" r="666" spans="1:26" x14ac:dyDescent="0.15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ht="14" r="667" spans="1:26" x14ac:dyDescent="0.15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ht="14" r="668" spans="1:26" x14ac:dyDescent="0.15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ht="14" r="669" spans="1:26" x14ac:dyDescent="0.15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ht="14" r="670" spans="1:26" x14ac:dyDescent="0.15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ht="14" r="671" spans="1:26" x14ac:dyDescent="0.15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ht="14" r="672" spans="1:26" x14ac:dyDescent="0.15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ht="14" r="673" spans="1:26" x14ac:dyDescent="0.15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ht="14" r="674" spans="1:26" x14ac:dyDescent="0.15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ht="14" r="675" spans="1:26" x14ac:dyDescent="0.15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ht="14" r="676" spans="1:26" x14ac:dyDescent="0.15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ht="14" r="677" spans="1:26" x14ac:dyDescent="0.15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ht="14" r="678" spans="1:26" x14ac:dyDescent="0.15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ht="14" r="679" spans="1:26" x14ac:dyDescent="0.15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ht="14" r="680" spans="1:26" x14ac:dyDescent="0.15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ht="14" r="681" spans="1:26" x14ac:dyDescent="0.15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ht="14" r="682" spans="1:26" x14ac:dyDescent="0.15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ht="14" r="683" spans="1:26" x14ac:dyDescent="0.15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ht="14" r="684" spans="1:26" x14ac:dyDescent="0.15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ht="14" r="685" spans="1:26" x14ac:dyDescent="0.15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ht="14" r="686" spans="1:26" x14ac:dyDescent="0.15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ht="14" r="687" spans="1:26" x14ac:dyDescent="0.15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ht="14" r="688" spans="1:26" x14ac:dyDescent="0.15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ht="14" r="689" spans="1:26" x14ac:dyDescent="0.15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ht="14" r="690" spans="1:26" x14ac:dyDescent="0.15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ht="14" r="691" spans="1:26" x14ac:dyDescent="0.15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ht="14" r="692" spans="1:26" x14ac:dyDescent="0.15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ht="14" r="693" spans="1:26" x14ac:dyDescent="0.15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ht="14" r="694" spans="1:26" x14ac:dyDescent="0.15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ht="14" r="695" spans="1:26" x14ac:dyDescent="0.15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ht="14" r="696" spans="1:26" x14ac:dyDescent="0.15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ht="14" r="697" spans="1:26" x14ac:dyDescent="0.15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ht="14" r="698" spans="1:26" x14ac:dyDescent="0.15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ht="14" r="699" spans="1:26" x14ac:dyDescent="0.15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ht="14" r="700" spans="1:26" x14ac:dyDescent="0.15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ht="14" r="701" spans="1:26" x14ac:dyDescent="0.15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ht="14" r="702" spans="1:26" x14ac:dyDescent="0.15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ht="14" r="703" spans="1:26" x14ac:dyDescent="0.15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ht="14" r="704" spans="1:26" x14ac:dyDescent="0.15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ht="14" r="705" spans="1:26" x14ac:dyDescent="0.15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ht="14" r="706" spans="1:26" x14ac:dyDescent="0.15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ht="14" r="707" spans="1:26" x14ac:dyDescent="0.15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ht="14" r="708" spans="1:26" x14ac:dyDescent="0.15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ht="14" r="709" spans="1:26" x14ac:dyDescent="0.15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ht="14" r="710" spans="1:26" x14ac:dyDescent="0.15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ht="14" r="711" spans="1:26" x14ac:dyDescent="0.15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ht="14" r="712" spans="1:26" x14ac:dyDescent="0.15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ht="14" r="713" spans="1:26" x14ac:dyDescent="0.15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ht="14" r="714" spans="1:26" x14ac:dyDescent="0.15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ht="14" r="715" spans="1:26" x14ac:dyDescent="0.15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ht="14" r="716" spans="1:26" x14ac:dyDescent="0.15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ht="14" r="717" spans="1:26" x14ac:dyDescent="0.15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ht="14" r="718" spans="1:26" x14ac:dyDescent="0.15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ht="14" r="719" spans="1:26" x14ac:dyDescent="0.15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ht="14" r="720" spans="1:26" x14ac:dyDescent="0.15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ht="14" r="721" spans="1:26" x14ac:dyDescent="0.15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ht="14" r="722" spans="1:26" x14ac:dyDescent="0.15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ht="14" r="723" spans="1:26" x14ac:dyDescent="0.15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ht="14" r="724" spans="1:26" x14ac:dyDescent="0.15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ht="14" r="725" spans="1:26" x14ac:dyDescent="0.15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ht="14" r="726" spans="1:26" x14ac:dyDescent="0.15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ht="14" r="727" spans="1:26" x14ac:dyDescent="0.15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ht="14" r="728" spans="1:26" x14ac:dyDescent="0.15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ht="14" r="729" spans="1:26" x14ac:dyDescent="0.15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ht="14" r="730" spans="1:26" x14ac:dyDescent="0.15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ht="14" r="731" spans="1:26" x14ac:dyDescent="0.15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ht="14" r="732" spans="1:26" x14ac:dyDescent="0.15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ht="14" r="733" spans="1:26" x14ac:dyDescent="0.15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ht="14" r="734" spans="1:26" x14ac:dyDescent="0.15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ht="14" r="735" spans="1:26" x14ac:dyDescent="0.15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ht="14" r="736" spans="1:26" x14ac:dyDescent="0.15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ht="14" r="737" spans="1:26" x14ac:dyDescent="0.15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ht="14" r="738" spans="1:26" x14ac:dyDescent="0.15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ht="14" r="739" spans="1:26" x14ac:dyDescent="0.15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ht="14" r="740" spans="1:26" x14ac:dyDescent="0.15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ht="14" r="741" spans="1:26" x14ac:dyDescent="0.15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ht="14" r="742" spans="1:26" x14ac:dyDescent="0.15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ht="14" r="743" spans="1:26" x14ac:dyDescent="0.15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ht="14" r="744" spans="1:26" x14ac:dyDescent="0.15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ht="14" r="745" spans="1:26" x14ac:dyDescent="0.15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ht="14" r="746" spans="1:26" x14ac:dyDescent="0.15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ht="14" r="747" spans="1:26" x14ac:dyDescent="0.15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ht="14" r="748" spans="1:26" x14ac:dyDescent="0.15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ht="14" r="749" spans="1:26" x14ac:dyDescent="0.15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ht="14" r="750" spans="1:26" x14ac:dyDescent="0.15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ht="14" r="751" spans="1:26" x14ac:dyDescent="0.15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ht="14" r="752" spans="1:26" x14ac:dyDescent="0.15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ht="14" r="753" spans="1:26" x14ac:dyDescent="0.15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ht="14" r="754" spans="1:26" x14ac:dyDescent="0.15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ht="14" r="755" spans="1:26" x14ac:dyDescent="0.15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ht="14" r="756" spans="1:26" x14ac:dyDescent="0.15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ht="14" r="757" spans="1:26" x14ac:dyDescent="0.15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ht="14" r="758" spans="1:26" x14ac:dyDescent="0.15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ht="14" r="759" spans="1:26" x14ac:dyDescent="0.15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ht="14" r="760" spans="1:26" x14ac:dyDescent="0.15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ht="14" r="761" spans="1:26" x14ac:dyDescent="0.15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ht="14" r="762" spans="1:26" x14ac:dyDescent="0.15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ht="14" r="763" spans="1:26" x14ac:dyDescent="0.15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ht="14" r="764" spans="1:26" x14ac:dyDescent="0.15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ht="14" r="765" spans="1:26" x14ac:dyDescent="0.15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ht="14" r="766" spans="1:26" x14ac:dyDescent="0.15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ht="14" r="767" spans="1:26" x14ac:dyDescent="0.15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ht="14" r="768" spans="1:26" x14ac:dyDescent="0.15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ht="14" r="769" spans="1:26" x14ac:dyDescent="0.15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ht="14" r="770" spans="1:26" x14ac:dyDescent="0.15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ht="14" r="771" spans="1:26" x14ac:dyDescent="0.15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ht="14" r="772" spans="1:26" x14ac:dyDescent="0.15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ht="14" r="773" spans="1:26" x14ac:dyDescent="0.15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ht="14" r="774" spans="1:26" x14ac:dyDescent="0.15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ht="14" r="775" spans="1:26" x14ac:dyDescent="0.15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ht="14" r="776" spans="1:26" x14ac:dyDescent="0.15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ht="14" r="777" spans="1:26" x14ac:dyDescent="0.15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ht="14" r="778" spans="1:26" x14ac:dyDescent="0.15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ht="14" r="779" spans="1:26" x14ac:dyDescent="0.15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ht="14" r="780" spans="1:26" x14ac:dyDescent="0.15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ht="14" r="781" spans="1:26" x14ac:dyDescent="0.15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ht="14" r="782" spans="1:26" x14ac:dyDescent="0.15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ht="14" r="783" spans="1:26" x14ac:dyDescent="0.15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ht="14" r="784" spans="1:26" x14ac:dyDescent="0.15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ht="14" r="785" spans="1:26" x14ac:dyDescent="0.15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ht="14" r="786" spans="1:26" x14ac:dyDescent="0.15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ht="14" r="787" spans="1:26" x14ac:dyDescent="0.15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ht="14" r="788" spans="1:26" x14ac:dyDescent="0.15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ht="14" r="789" spans="1:26" x14ac:dyDescent="0.15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ht="14" r="790" spans="1:26" x14ac:dyDescent="0.15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ht="14" r="791" spans="1:26" x14ac:dyDescent="0.15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ht="14" r="792" spans="1:26" x14ac:dyDescent="0.15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ht="14" r="793" spans="1:26" x14ac:dyDescent="0.15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ht="14" r="794" spans="1:26" x14ac:dyDescent="0.15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ht="14" r="795" spans="1:26" x14ac:dyDescent="0.15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ht="14" r="796" spans="1:26" x14ac:dyDescent="0.15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ht="14" r="797" spans="1:26" x14ac:dyDescent="0.15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ht="14" r="798" spans="1:26" x14ac:dyDescent="0.15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ht="14" r="799" spans="1:26" x14ac:dyDescent="0.15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ht="14" r="800" spans="1:26" x14ac:dyDescent="0.15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ht="14" r="801" spans="1:26" x14ac:dyDescent="0.15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ht="14" r="802" spans="1:26" x14ac:dyDescent="0.15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ht="14" r="803" spans="1:26" x14ac:dyDescent="0.15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ht="14" r="804" spans="1:26" x14ac:dyDescent="0.15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ht="14" r="805" spans="1:26" x14ac:dyDescent="0.15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ht="14" r="806" spans="1:26" x14ac:dyDescent="0.15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ht="14" r="807" spans="1:26" x14ac:dyDescent="0.15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ht="14" r="808" spans="1:26" x14ac:dyDescent="0.15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ht="14" r="809" spans="1:26" x14ac:dyDescent="0.15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ht="14" r="810" spans="1:26" x14ac:dyDescent="0.15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ht="14" r="811" spans="1:26" x14ac:dyDescent="0.15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ht="14" r="812" spans="1:26" x14ac:dyDescent="0.15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ht="14" r="813" spans="1:26" x14ac:dyDescent="0.15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ht="14" r="814" spans="1:26" x14ac:dyDescent="0.15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ht="14" r="815" spans="1:26" x14ac:dyDescent="0.15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ht="14" r="816" spans="1:26" x14ac:dyDescent="0.15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ht="14" r="817" spans="1:26" x14ac:dyDescent="0.15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ht="14" r="818" spans="1:26" x14ac:dyDescent="0.15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ht="14" r="819" spans="1:26" x14ac:dyDescent="0.15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ht="14" r="820" spans="1:26" x14ac:dyDescent="0.15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ht="14" r="821" spans="1:26" x14ac:dyDescent="0.15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ht="14" r="822" spans="1:26" x14ac:dyDescent="0.15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ht="14" r="823" spans="1:26" x14ac:dyDescent="0.15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ht="14" r="824" spans="1:26" x14ac:dyDescent="0.15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ht="14" r="825" spans="1:26" x14ac:dyDescent="0.15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ht="14" r="826" spans="1:26" x14ac:dyDescent="0.15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ht="14" r="827" spans="1:26" x14ac:dyDescent="0.15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ht="14" r="828" spans="1:26" x14ac:dyDescent="0.15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ht="14" r="829" spans="1:26" x14ac:dyDescent="0.15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ht="14" r="830" spans="1:26" x14ac:dyDescent="0.15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ht="14" r="831" spans="1:26" x14ac:dyDescent="0.15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ht="14" r="832" spans="1:26" x14ac:dyDescent="0.15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ht="14" r="833" spans="1:26" x14ac:dyDescent="0.15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ht="14" r="834" spans="1:26" x14ac:dyDescent="0.15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ht="14" r="835" spans="1:26" x14ac:dyDescent="0.15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ht="14" r="836" spans="1:26" x14ac:dyDescent="0.15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ht="14" r="837" spans="1:26" x14ac:dyDescent="0.15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ht="14" r="838" spans="1:26" x14ac:dyDescent="0.15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ht="14" r="839" spans="1:26" x14ac:dyDescent="0.15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ht="14" r="840" spans="1:26" x14ac:dyDescent="0.15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ht="14" r="841" spans="1:26" x14ac:dyDescent="0.15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ht="14" r="842" spans="1:26" x14ac:dyDescent="0.15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ht="14" r="843" spans="1:26" x14ac:dyDescent="0.15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ht="14" r="844" spans="1:26" x14ac:dyDescent="0.15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ht="14" r="845" spans="1:26" x14ac:dyDescent="0.15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ht="14" r="846" spans="1:26" x14ac:dyDescent="0.15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ht="14" r="847" spans="1:26" x14ac:dyDescent="0.15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ht="14" r="848" spans="1:26" x14ac:dyDescent="0.15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ht="14" r="849" spans="1:26" x14ac:dyDescent="0.15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ht="14" r="850" spans="1:26" x14ac:dyDescent="0.15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ht="14" r="851" spans="1:26" x14ac:dyDescent="0.15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ht="14" r="852" spans="1:26" x14ac:dyDescent="0.15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ht="14" r="853" spans="1:26" x14ac:dyDescent="0.15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ht="14" r="854" spans="1:26" x14ac:dyDescent="0.15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ht="14" r="855" spans="1:26" x14ac:dyDescent="0.15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ht="14" r="856" spans="1:26" x14ac:dyDescent="0.15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ht="14" r="857" spans="1:26" x14ac:dyDescent="0.15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ht="14" r="858" spans="1:26" x14ac:dyDescent="0.15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ht="14" r="859" spans="1:26" x14ac:dyDescent="0.15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ht="14" r="860" spans="1:26" x14ac:dyDescent="0.15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ht="14" r="861" spans="1:26" x14ac:dyDescent="0.15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ht="14" r="862" spans="1:26" x14ac:dyDescent="0.15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ht="14" r="863" spans="1:26" x14ac:dyDescent="0.15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ht="14" r="864" spans="1:26" x14ac:dyDescent="0.15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ht="14" r="865" spans="1:26" x14ac:dyDescent="0.15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ht="14" r="866" spans="1:26" x14ac:dyDescent="0.15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ht="14" r="867" spans="1:26" x14ac:dyDescent="0.15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ht="14" r="868" spans="1:26" x14ac:dyDescent="0.15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ht="14" r="869" spans="1:26" x14ac:dyDescent="0.15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ht="14" r="870" spans="1:26" x14ac:dyDescent="0.15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ht="14" r="871" spans="1:26" x14ac:dyDescent="0.15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ht="14" r="872" spans="1:26" x14ac:dyDescent="0.15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ht="14" r="873" spans="1:26" x14ac:dyDescent="0.15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ht="14" r="874" spans="1:26" x14ac:dyDescent="0.15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ht="14" r="875" spans="1:26" x14ac:dyDescent="0.15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ht="14" r="876" spans="1:26" x14ac:dyDescent="0.15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ht="14" r="877" spans="1:26" x14ac:dyDescent="0.15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ht="14" r="878" spans="1:26" x14ac:dyDescent="0.15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ht="14" r="879" spans="1:26" x14ac:dyDescent="0.15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ht="14" r="880" spans="1:26" x14ac:dyDescent="0.15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ht="14" r="881" spans="1:26" x14ac:dyDescent="0.15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ht="14" r="882" spans="1:26" x14ac:dyDescent="0.15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ht="14" r="883" spans="1:26" x14ac:dyDescent="0.15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ht="14" r="884" spans="1:26" x14ac:dyDescent="0.15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ht="14" r="885" spans="1:26" x14ac:dyDescent="0.15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ht="14" r="886" spans="1:26" x14ac:dyDescent="0.15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ht="14" r="887" spans="1:26" x14ac:dyDescent="0.15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ht="14" r="888" spans="1:26" x14ac:dyDescent="0.15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ht="14" r="889" spans="1:26" x14ac:dyDescent="0.15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ht="14" r="890" spans="1:26" x14ac:dyDescent="0.15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ht="14" r="891" spans="1:26" x14ac:dyDescent="0.15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ht="14" r="892" spans="1:26" x14ac:dyDescent="0.15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ht="14" r="893" spans="1:26" x14ac:dyDescent="0.15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ht="14" r="894" spans="1:26" x14ac:dyDescent="0.15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ht="14" r="895" spans="1:26" x14ac:dyDescent="0.15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ht="14" r="896" spans="1:26" x14ac:dyDescent="0.15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ht="14" r="897" spans="1:26" x14ac:dyDescent="0.15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ht="14" r="898" spans="1:26" x14ac:dyDescent="0.15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ht="14" r="899" spans="1:26" x14ac:dyDescent="0.15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ht="14" r="900" spans="1:26" x14ac:dyDescent="0.15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ht="14" r="901" spans="1:26" x14ac:dyDescent="0.15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ht="14" r="902" spans="1:26" x14ac:dyDescent="0.15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ht="14" r="903" spans="1:26" x14ac:dyDescent="0.15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ht="14" r="904" spans="1:26" x14ac:dyDescent="0.15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ht="14" r="905" spans="1:26" x14ac:dyDescent="0.15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ht="14" r="906" spans="1:26" x14ac:dyDescent="0.15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ht="14" r="907" spans="1:26" x14ac:dyDescent="0.15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ht="14" r="908" spans="1:26" x14ac:dyDescent="0.15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ht="14" r="909" spans="1:26" x14ac:dyDescent="0.15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ht="14" r="910" spans="1:26" x14ac:dyDescent="0.15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ht="14" r="911" spans="1:26" x14ac:dyDescent="0.15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ht="14" r="912" spans="1:26" x14ac:dyDescent="0.15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ht="14" r="913" spans="1:26" x14ac:dyDescent="0.15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ht="14" r="914" spans="1:26" x14ac:dyDescent="0.15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ht="14" r="915" spans="1:26" x14ac:dyDescent="0.15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ht="14" r="916" spans="1:26" x14ac:dyDescent="0.15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ht="14" r="917" spans="1:26" x14ac:dyDescent="0.15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ht="14" r="918" spans="1:26" x14ac:dyDescent="0.15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ht="14" r="919" spans="1:26" x14ac:dyDescent="0.15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ht="14" r="920" spans="1:26" x14ac:dyDescent="0.15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ht="14" r="921" spans="1:26" x14ac:dyDescent="0.15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ht="14" r="922" spans="1:26" x14ac:dyDescent="0.15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ht="14" r="923" spans="1:26" x14ac:dyDescent="0.15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ht="14" r="924" spans="1:26" x14ac:dyDescent="0.15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ht="14" r="925" spans="1:26" x14ac:dyDescent="0.15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ht="14" r="926" spans="1:26" x14ac:dyDescent="0.15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ht="14" r="927" spans="1:26" x14ac:dyDescent="0.15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ht="14" r="928" spans="1:26" x14ac:dyDescent="0.15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ht="14" r="929" spans="1:26" x14ac:dyDescent="0.15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ht="14" r="930" spans="1:26" x14ac:dyDescent="0.15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ht="14" r="931" spans="1:26" x14ac:dyDescent="0.15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ht="14" r="932" spans="1:26" x14ac:dyDescent="0.15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ht="14" r="933" spans="1:26" x14ac:dyDescent="0.15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ht="14" r="934" spans="1:26" x14ac:dyDescent="0.15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ht="14" r="935" spans="1:26" x14ac:dyDescent="0.15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ht="14" r="936" spans="1:26" x14ac:dyDescent="0.15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ht="14" r="937" spans="1:26" x14ac:dyDescent="0.15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ht="14" r="938" spans="1:26" x14ac:dyDescent="0.15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ht="14" r="939" spans="1:26" x14ac:dyDescent="0.15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ht="14" r="940" spans="1:26" x14ac:dyDescent="0.15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ht="14" r="941" spans="1:26" x14ac:dyDescent="0.15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ht="14" r="942" spans="1:26" x14ac:dyDescent="0.15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ht="14" r="943" spans="1:26" x14ac:dyDescent="0.15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ht="14" r="944" spans="1:26" x14ac:dyDescent="0.15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ht="14" r="945" spans="1:26" x14ac:dyDescent="0.15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ht="14" r="946" spans="1:26" x14ac:dyDescent="0.15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ht="14" r="947" spans="1:26" x14ac:dyDescent="0.15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ht="14" r="948" spans="1:26" x14ac:dyDescent="0.15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ht="14" r="949" spans="1:26" x14ac:dyDescent="0.15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ht="14" r="950" spans="1:26" x14ac:dyDescent="0.15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ht="14" r="951" spans="1:26" x14ac:dyDescent="0.15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ht="14" r="952" spans="1:26" x14ac:dyDescent="0.15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ht="14" r="953" spans="1:26" x14ac:dyDescent="0.15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ht="14" r="954" spans="1:26" x14ac:dyDescent="0.15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ht="14" r="955" spans="1:26" x14ac:dyDescent="0.15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ht="14" r="956" spans="1:26" x14ac:dyDescent="0.15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ht="14" r="957" spans="1:26" x14ac:dyDescent="0.15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ht="14" r="958" spans="1:26" x14ac:dyDescent="0.15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ht="14" r="959" spans="1:26" x14ac:dyDescent="0.15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ht="14" r="960" spans="1:26" x14ac:dyDescent="0.15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ht="14" r="961" spans="1:26" x14ac:dyDescent="0.15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ht="14" r="962" spans="1:26" x14ac:dyDescent="0.15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ht="14" r="963" spans="1:26" x14ac:dyDescent="0.15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ht="14" r="964" spans="1:26" x14ac:dyDescent="0.15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ht="14" r="965" spans="1:26" x14ac:dyDescent="0.15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ht="14" r="966" spans="1:26" x14ac:dyDescent="0.15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ht="14" r="967" spans="1:26" x14ac:dyDescent="0.15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ht="14" r="968" spans="1:26" x14ac:dyDescent="0.15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ht="14" r="969" spans="1:26" x14ac:dyDescent="0.15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ht="14" r="970" spans="1:26" x14ac:dyDescent="0.15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ht="14" r="971" spans="1:26" x14ac:dyDescent="0.15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ht="14" r="972" spans="1:26" x14ac:dyDescent="0.15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ht="14" r="973" spans="1:26" x14ac:dyDescent="0.15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ht="14" r="974" spans="1:26" x14ac:dyDescent="0.15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ht="14" r="975" spans="1:26" x14ac:dyDescent="0.15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ht="14" r="976" spans="1:26" x14ac:dyDescent="0.15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ht="14" r="977" spans="1:26" x14ac:dyDescent="0.15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ht="14" r="978" spans="1:26" x14ac:dyDescent="0.15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ht="14" r="979" spans="1:26" x14ac:dyDescent="0.15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ht="14" r="980" spans="1:26" x14ac:dyDescent="0.15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ht="14" r="981" spans="1:26" x14ac:dyDescent="0.15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ht="14" r="982" spans="1:26" x14ac:dyDescent="0.15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ht="14" r="983" spans="1:26" x14ac:dyDescent="0.15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ht="14" r="984" spans="1:26" x14ac:dyDescent="0.15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ht="14" r="985" spans="1:26" x14ac:dyDescent="0.15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ht="14" r="986" spans="1:26" x14ac:dyDescent="0.15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ht="14" r="987" spans="1:26" x14ac:dyDescent="0.15">
      <c r="A987" s="2"/>
      <c r="B987" s="2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ht="14" r="988" spans="1:26" x14ac:dyDescent="0.15">
      <c r="A988" s="2"/>
      <c r="B988" s="2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ht="14" r="989" spans="1:26" x14ac:dyDescent="0.15">
      <c r="A989" s="2"/>
      <c r="B989" s="2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ht="14" r="990" spans="1:26" x14ac:dyDescent="0.15">
      <c r="A990" s="2"/>
      <c r="B990" s="2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ht="14" r="991" spans="1:26" x14ac:dyDescent="0.15">
      <c r="A991" s="2"/>
      <c r="B991" s="2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ht="14" r="992" spans="1:26" x14ac:dyDescent="0.15">
      <c r="A992" s="2"/>
      <c r="B992" s="2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ht="14" r="993" spans="1:26" x14ac:dyDescent="0.15">
      <c r="A993" s="2"/>
      <c r="B993" s="2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ht="14" r="994" spans="1:26" x14ac:dyDescent="0.15">
      <c r="A994" s="2"/>
      <c r="B994" s="2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ht="14" r="995" spans="1:26" x14ac:dyDescent="0.15">
      <c r="A995" s="2"/>
      <c r="B995" s="2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ht="14" r="996" spans="1:26" x14ac:dyDescent="0.15">
      <c r="A996" s="2"/>
      <c r="B996" s="2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ht="14" r="997" spans="1:26" x14ac:dyDescent="0.15">
      <c r="A997" s="2"/>
      <c r="B997" s="2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ht="14" r="998" spans="1:26" x14ac:dyDescent="0.15">
      <c r="A998" s="2"/>
      <c r="B998" s="2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ht="14" r="999" spans="1:26" x14ac:dyDescent="0.15">
      <c r="A999" s="2"/>
      <c r="B999" s="2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ht="14" r="1000" spans="1:26" x14ac:dyDescent="0.15">
      <c r="A1000" s="2"/>
      <c r="B1000" s="2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ht="14" r="1001" spans="1:26" x14ac:dyDescent="0.15">
      <c r="A1001" s="2"/>
      <c r="B1001" s="2"/>
      <c r="C1001" s="2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7">
    <mergeCell ref="A31:A37"/>
    <mergeCell ref="A39:A43"/>
    <mergeCell ref="A4:A10"/>
    <mergeCell ref="A12:A13"/>
    <mergeCell ref="A15:A22"/>
    <mergeCell ref="A24:A25"/>
    <mergeCell ref="A27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sheetViews>
    <sheetView workbookViewId="0">
      <selection pane="topLeft" activeCell="A1"/>
    </sheetView>
  </sheetViews>
  <sheetFormatPr baseColWidth="10" defaultColWidth="14.5" defaultRowHeight="15"/>
  <cols>
    <col min="2" max="2" width="25.1640625" customWidth="1"/>
    <col min="3" max="3" width="74.83203125" customWidth="1"/>
    <col min="4" max="4" width="28.5" customWidth="1"/>
    <col min="5" max="5" width="78.83203125" customWidth="1"/>
  </cols>
  <sheetData>
    <row ht="15.75" customHeight="1" r="1" spans="1:20" x14ac:dyDescent="0.15">
      <c r="A1" s="18" t="s">
        <v>43</v>
      </c>
      <c r="B1" s="19"/>
      <c r="C1" s="19"/>
      <c r="D1" s="19"/>
      <c r="E1" s="19"/>
      <c r="F1" s="19"/>
      <c r="G1" s="19"/>
      <c r="H1" s="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ht="15.75" customHeight="1" r="2" spans="1:20" x14ac:dyDescent="0.15">
      <c r="A2" s="21"/>
      <c r="B2" s="22"/>
      <c r="C2" s="21"/>
      <c r="D2" s="22"/>
      <c r="E2" s="21"/>
      <c r="F2" s="19"/>
      <c r="G2" s="19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ht="15.75" customHeight="1" r="3" spans="1:20" x14ac:dyDescent="0.15">
      <c r="A3" s="34" t="s">
        <v>44</v>
      </c>
      <c r="B3" s="36" t="s">
        <v>45</v>
      </c>
      <c r="C3" s="35"/>
      <c r="D3" s="36" t="s">
        <v>46</v>
      </c>
      <c r="E3" s="35"/>
      <c r="F3" s="19"/>
      <c r="G3" s="19"/>
      <c r="H3" s="2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ht="34" customHeight="1" r="4" spans="1:20" x14ac:dyDescent="0.15">
      <c r="A4" s="35"/>
      <c r="B4" s="23" t="s">
        <v>47</v>
      </c>
      <c r="C4" s="9" t="s">
        <v>48</v>
      </c>
      <c r="D4" s="23" t="s">
        <v>47</v>
      </c>
      <c r="E4" s="9" t="s">
        <v>49</v>
      </c>
      <c r="F4" s="19"/>
      <c r="G4" s="24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ht="15.75" customHeight="1" r="5" spans="1:20" x14ac:dyDescent="0.15">
      <c r="A5" s="26">
        <v>1</v>
      </c>
      <c r="B5" s="27" t="str">
        <f>"Dialout_FWD_P5_"&amp;A5</f>
        <v>Dialout_FWD_P5_1</v>
      </c>
      <c r="C5" s="28" t="s">
        <v>50</v>
      </c>
      <c r="D5" s="27" t="str">
        <f>"Dialout_REV_P7_"&amp;A5</f>
        <v>Dialout_REV_P7_1</v>
      </c>
      <c r="E5" s="28" t="s">
        <v>51</v>
      </c>
      <c r="F5" s="29"/>
      <c r="G5" s="30"/>
      <c r="H5" s="3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ht="15.75" customHeight="1" r="6" spans="1:20" x14ac:dyDescent="0.15">
      <c r="A6" s="26">
        <v>2</v>
      </c>
      <c r="B6" s="27" t="str">
        <f>"Dialout_FWD_P5_"&amp;A6</f>
        <v>Dialout_FWD_P5_2</v>
      </c>
      <c r="C6" s="28" t="s">
        <v>52</v>
      </c>
      <c r="D6" s="27" t="str">
        <f>"Dialout_REV_P7_"&amp;A6</f>
        <v>Dialout_REV_P7_2</v>
      </c>
      <c r="E6" s="28" t="s">
        <v>53</v>
      </c>
      <c r="F6" s="29"/>
      <c r="G6" s="30"/>
      <c r="H6" s="3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ht="15.75" customHeight="1" r="7" spans="1:20" x14ac:dyDescent="0.15">
      <c r="A7" s="26">
        <v>3</v>
      </c>
      <c r="B7" s="27" t="str">
        <f>"Dialout_FWD_P5_"&amp;A7</f>
        <v>Dialout_FWD_P5_3</v>
      </c>
      <c r="C7" s="28" t="s">
        <v>54</v>
      </c>
      <c r="D7" s="27" t="str">
        <f>"Dialout_REV_P7_"&amp;A7</f>
        <v>Dialout_REV_P7_3</v>
      </c>
      <c r="E7" s="28" t="s">
        <v>55</v>
      </c>
      <c r="F7" s="29"/>
      <c r="G7" s="30"/>
      <c r="H7" s="3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ht="15.75" customHeight="1" r="8" spans="1:20" x14ac:dyDescent="0.15">
      <c r="A8" s="26">
        <v>4</v>
      </c>
      <c r="B8" s="27" t="str">
        <f>"Dialout_FWD_P5_"&amp;A8</f>
        <v>Dialout_FWD_P5_4</v>
      </c>
      <c r="C8" s="28" t="s">
        <v>56</v>
      </c>
      <c r="D8" s="27" t="str">
        <f>"Dialout_REV_P7_"&amp;A8</f>
        <v>Dialout_REV_P7_4</v>
      </c>
      <c r="E8" s="28" t="s">
        <v>57</v>
      </c>
      <c r="F8" s="29"/>
      <c r="G8" s="30"/>
      <c r="H8" s="3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ht="15.75" customHeight="1" r="9" spans="1:20" x14ac:dyDescent="0.15">
      <c r="A9" s="26">
        <v>5</v>
      </c>
      <c r="B9" s="27" t="str">
        <f>"Dialout_FWD_P5_"&amp;A9</f>
        <v>Dialout_FWD_P5_5</v>
      </c>
      <c r="C9" s="28" t="s">
        <v>58</v>
      </c>
      <c r="D9" s="27" t="str">
        <f>"Dialout_REV_P7_"&amp;A9</f>
        <v>Dialout_REV_P7_5</v>
      </c>
      <c r="E9" s="28" t="s">
        <v>59</v>
      </c>
      <c r="F9" s="29"/>
      <c r="G9" s="30"/>
      <c r="H9" s="3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ht="15.75" customHeight="1" r="10" spans="1:20" x14ac:dyDescent="0.15">
      <c r="A10" s="26">
        <v>6</v>
      </c>
      <c r="B10" s="27" t="str">
        <f>"Dialout_FWD_P5_"&amp;A10</f>
        <v>Dialout_FWD_P5_6</v>
      </c>
      <c r="C10" s="28" t="s">
        <v>60</v>
      </c>
      <c r="D10" s="27" t="str">
        <f>"Dialout_REV_P7_"&amp;A10</f>
        <v>Dialout_REV_P7_6</v>
      </c>
      <c r="E10" s="28" t="s">
        <v>61</v>
      </c>
      <c r="F10" s="29"/>
      <c r="G10" s="30"/>
      <c r="H10" s="3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ht="15.75" customHeight="1" r="11" spans="1:20" x14ac:dyDescent="0.15">
      <c r="A11" s="26">
        <v>7</v>
      </c>
      <c r="B11" s="27" t="str">
        <f>"Dialout_FWD_P5_"&amp;A11</f>
        <v>Dialout_FWD_P5_7</v>
      </c>
      <c r="C11" s="28" t="s">
        <v>62</v>
      </c>
      <c r="D11" s="27" t="str">
        <f>"Dialout_REV_P7_"&amp;A11</f>
        <v>Dialout_REV_P7_7</v>
      </c>
      <c r="E11" s="28" t="s">
        <v>63</v>
      </c>
      <c r="F11" s="29"/>
      <c r="G11" s="30"/>
      <c r="H11" s="3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ht="15.75" customHeight="1" r="12" spans="1:20" x14ac:dyDescent="0.15">
      <c r="A12" s="26">
        <v>8</v>
      </c>
      <c r="B12" s="27" t="str">
        <f>"Dialout_FWD_P5_"&amp;A12</f>
        <v>Dialout_FWD_P5_8</v>
      </c>
      <c r="C12" s="28" t="s">
        <v>64</v>
      </c>
      <c r="D12" s="27" t="str">
        <f>"Dialout_REV_P7_"&amp;A12</f>
        <v>Dialout_REV_P7_8</v>
      </c>
      <c r="E12" s="28" t="s">
        <v>65</v>
      </c>
      <c r="F12" s="29"/>
      <c r="G12" s="30"/>
      <c r="H12" s="3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ht="15.75" customHeight="1" r="13" spans="1:20" x14ac:dyDescent="0.15">
      <c r="A13" s="26">
        <v>9</v>
      </c>
      <c r="B13" s="27" t="str">
        <f>"Dialout_FWD_P5_"&amp;A13</f>
        <v>Dialout_FWD_P5_9</v>
      </c>
      <c r="C13" s="28" t="s">
        <v>66</v>
      </c>
      <c r="D13" s="27" t="str">
        <f>"Dialout_REV_P7_"&amp;A13</f>
        <v>Dialout_REV_P7_9</v>
      </c>
      <c r="E13" s="28" t="s">
        <v>67</v>
      </c>
      <c r="F13" s="29"/>
      <c r="G13" s="30"/>
      <c r="H13" s="3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ht="15.75" customHeight="1" r="14" spans="1:20" x14ac:dyDescent="0.15">
      <c r="A14" s="26">
        <v>10</v>
      </c>
      <c r="B14" s="27" t="str">
        <f>"Dialout_FWD_P5_"&amp;A14</f>
        <v>Dialout_FWD_P5_10</v>
      </c>
      <c r="C14" s="28" t="s">
        <v>68</v>
      </c>
      <c r="D14" s="27" t="str">
        <f>"Dialout_REV_P7_"&amp;A14</f>
        <v>Dialout_REV_P7_10</v>
      </c>
      <c r="E14" s="28" t="s">
        <v>69</v>
      </c>
      <c r="F14" s="29"/>
      <c r="G14" s="30"/>
      <c r="H14" s="3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ht="15.75" customHeight="1" r="15" spans="1:20" x14ac:dyDescent="0.15">
      <c r="A15" s="26">
        <v>11</v>
      </c>
      <c r="B15" s="27" t="str">
        <f>"Dialout_FWD_P5_"&amp;A15</f>
        <v>Dialout_FWD_P5_11</v>
      </c>
      <c r="C15" s="28" t="s">
        <v>70</v>
      </c>
      <c r="D15" s="27" t="str">
        <f>"Dialout_REV_P7_"&amp;A15</f>
        <v>Dialout_REV_P7_11</v>
      </c>
      <c r="E15" s="28" t="s">
        <v>71</v>
      </c>
      <c r="F15" s="29"/>
      <c r="G15" s="30"/>
      <c r="H15" s="3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ht="15.75" customHeight="1" r="16" spans="1:20" x14ac:dyDescent="0.15">
      <c r="A16" s="26">
        <v>12</v>
      </c>
      <c r="B16" s="27" t="str">
        <f>"Dialout_FWD_P5_"&amp;A16</f>
        <v>Dialout_FWD_P5_12</v>
      </c>
      <c r="C16" s="28" t="s">
        <v>72</v>
      </c>
      <c r="D16" s="27" t="str">
        <f>"Dialout_REV_P7_"&amp;A16</f>
        <v>Dialout_REV_P7_12</v>
      </c>
      <c r="E16" s="28" t="s">
        <v>73</v>
      </c>
      <c r="F16" s="29"/>
      <c r="G16" s="30"/>
      <c r="H16" s="3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ht="15.75" customHeight="1" r="17" spans="1:20" x14ac:dyDescent="0.15">
      <c r="A17" s="26">
        <v>13</v>
      </c>
      <c r="B17" s="27" t="str">
        <f>"Dialout_FWD_P5_"&amp;A17</f>
        <v>Dialout_FWD_P5_13</v>
      </c>
      <c r="C17" s="28" t="s">
        <v>74</v>
      </c>
      <c r="D17" s="27" t="str">
        <f>"Dialout_REV_P7_"&amp;A17</f>
        <v>Dialout_REV_P7_13</v>
      </c>
      <c r="E17" s="28" t="s">
        <v>75</v>
      </c>
      <c r="F17" s="29"/>
      <c r="G17" s="30"/>
      <c r="H17" s="3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ht="15.75" customHeight="1" r="18" spans="1:20" x14ac:dyDescent="0.15">
      <c r="A18" s="26">
        <v>14</v>
      </c>
      <c r="B18" s="27" t="str">
        <f>"Dialout_FWD_P5_"&amp;A18</f>
        <v>Dialout_FWD_P5_14</v>
      </c>
      <c r="C18" s="28" t="s">
        <v>76</v>
      </c>
      <c r="D18" s="27" t="str">
        <f>"Dialout_REV_P7_"&amp;A18</f>
        <v>Dialout_REV_P7_14</v>
      </c>
      <c r="E18" s="28" t="s">
        <v>77</v>
      </c>
      <c r="F18" s="29"/>
      <c r="G18" s="30"/>
      <c r="H18" s="3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ht="15.75" customHeight="1" r="19" spans="1:20" x14ac:dyDescent="0.15">
      <c r="A19" s="26">
        <v>15</v>
      </c>
      <c r="B19" s="27" t="str">
        <f>"Dialout_FWD_P5_"&amp;A19</f>
        <v>Dialout_FWD_P5_15</v>
      </c>
      <c r="C19" s="28" t="s">
        <v>78</v>
      </c>
      <c r="D19" s="27" t="str">
        <f>"Dialout_REV_P7_"&amp;A19</f>
        <v>Dialout_REV_P7_15</v>
      </c>
      <c r="E19" s="28" t="s">
        <v>79</v>
      </c>
      <c r="F19" s="29"/>
      <c r="G19" s="30"/>
      <c r="H19" s="3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ht="15.75" customHeight="1" r="20" spans="1:20" x14ac:dyDescent="0.15">
      <c r="A20" s="26">
        <v>16</v>
      </c>
      <c r="B20" s="27" t="str">
        <f>"Dialout_FWD_P5_"&amp;A20</f>
        <v>Dialout_FWD_P5_16</v>
      </c>
      <c r="C20" s="28" t="s">
        <v>80</v>
      </c>
      <c r="D20" s="27" t="str">
        <f>"Dialout_REV_P7_"&amp;A20</f>
        <v>Dialout_REV_P7_16</v>
      </c>
      <c r="E20" s="28" t="s">
        <v>81</v>
      </c>
      <c r="F20" s="29"/>
      <c r="G20" s="30"/>
      <c r="H20" s="3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ht="15.75" customHeight="1" r="21" spans="1:20" x14ac:dyDescent="0.15">
      <c r="A21" s="26">
        <v>17</v>
      </c>
      <c r="B21" s="27" t="str">
        <f>"Dialout_FWD_P5_"&amp;A21</f>
        <v>Dialout_FWD_P5_17</v>
      </c>
      <c r="C21" s="28" t="s">
        <v>82</v>
      </c>
      <c r="D21" s="27" t="str">
        <f>"Dialout_REV_P7_"&amp;A21</f>
        <v>Dialout_REV_P7_17</v>
      </c>
      <c r="E21" s="28" t="s">
        <v>83</v>
      </c>
      <c r="F21" s="29"/>
      <c r="G21" s="30"/>
      <c r="H21" s="3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ht="15.75" customHeight="1" r="22" spans="1:20" x14ac:dyDescent="0.15">
      <c r="A22" s="26">
        <v>18</v>
      </c>
      <c r="B22" s="27" t="str">
        <f>"Dialout_FWD_P5_"&amp;A22</f>
        <v>Dialout_FWD_P5_18</v>
      </c>
      <c r="C22" s="28" t="s">
        <v>84</v>
      </c>
      <c r="D22" s="27" t="str">
        <f>"Dialout_REV_P7_"&amp;A22</f>
        <v>Dialout_REV_P7_18</v>
      </c>
      <c r="E22" s="28" t="s">
        <v>85</v>
      </c>
      <c r="F22" s="29"/>
      <c r="G22" s="30"/>
      <c r="H22" s="3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ht="15.75" customHeight="1" r="23" spans="1:20" x14ac:dyDescent="0.15">
      <c r="A23" s="26">
        <v>19</v>
      </c>
      <c r="B23" s="27" t="str">
        <f>"Dialout_FWD_P5_"&amp;A23</f>
        <v>Dialout_FWD_P5_19</v>
      </c>
      <c r="C23" s="28" t="s">
        <v>86</v>
      </c>
      <c r="D23" s="27" t="str">
        <f>"Dialout_REV_P7_"&amp;A23</f>
        <v>Dialout_REV_P7_19</v>
      </c>
      <c r="E23" s="28" t="s">
        <v>87</v>
      </c>
      <c r="F23" s="29"/>
      <c r="G23" s="30"/>
      <c r="H23" s="3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ht="15.75" customHeight="1" r="24" spans="1:20" x14ac:dyDescent="0.15">
      <c r="A24" s="26">
        <v>20</v>
      </c>
      <c r="B24" s="27" t="str">
        <f>"Dialout_FWD_P5_"&amp;A24</f>
        <v>Dialout_FWD_P5_20</v>
      </c>
      <c r="C24" s="28" t="s">
        <v>88</v>
      </c>
      <c r="D24" s="27" t="str">
        <f>"Dialout_REV_P7_"&amp;A24</f>
        <v>Dialout_REV_P7_20</v>
      </c>
      <c r="E24" s="28" t="s">
        <v>89</v>
      </c>
      <c r="F24" s="29"/>
      <c r="G24" s="30"/>
      <c r="H24" s="3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ht="15.75" customHeight="1" r="25" spans="1:20" x14ac:dyDescent="0.15">
      <c r="A25" s="26">
        <v>21</v>
      </c>
      <c r="B25" s="27" t="str">
        <f>"Dialout_FWD_P5_"&amp;A25</f>
        <v>Dialout_FWD_P5_21</v>
      </c>
      <c r="C25" s="28" t="s">
        <v>90</v>
      </c>
      <c r="D25" s="27" t="str">
        <f>"Dialout_REV_P7_"&amp;A25</f>
        <v>Dialout_REV_P7_21</v>
      </c>
      <c r="E25" s="28" t="s">
        <v>91</v>
      </c>
      <c r="F25" s="29"/>
      <c r="G25" s="30"/>
      <c r="H25" s="3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ht="15.75" customHeight="1" r="26" spans="1:2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ht="15.75" customHeight="1" r="27" spans="1:2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ht="15.75" customHeight="1" r="28" spans="1:2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ht="15.75" customHeight="1" r="29" spans="1:2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ht="15.75" customHeight="1" r="30" spans="1:2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ht="15.75" customHeight="1" r="31" spans="1:2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ht="15.75" customHeight="1" r="32" spans="1:20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ht="15.75" customHeight="1" r="33" spans="1:20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ht="15.75" customHeight="1" r="34" spans="1:20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ht="15.75" customHeight="1" r="35" spans="1:2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ht="15.75" customHeight="1" r="36" spans="1:20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ht="15.75" customHeight="1" r="37" spans="1:2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ht="15.75" customHeight="1" r="38" spans="1:20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ht="15.75" customHeight="1" r="39" spans="1:2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ht="15.75" customHeight="1" r="40" spans="1:2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ht="15.75" customHeight="1" r="41" spans="1:2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ht="15.75" customHeight="1" r="42" spans="1:2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ht="15.75" customHeight="1" r="43" spans="1:2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ht="15.75" customHeight="1" r="44" spans="1:2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ht="15.75" customHeight="1" r="45" spans="1:2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ht="15.75" customHeight="1" r="46" spans="1:20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ht="15.75" customHeight="1" r="47" spans="1:2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ht="15.75" customHeight="1" r="48" spans="1:2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ht="15.75" customHeight="1" r="49" spans="1:2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ht="15.75" customHeight="1" r="50" spans="1:20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ht="15.75" customHeight="1" r="51" spans="1:2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ht="14" r="52" spans="1:2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ht="14" r="53" spans="1:20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ht="14" r="54" spans="1:20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ht="14" r="55" spans="1:20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ht="14" r="56" spans="1:20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ht="14" r="57" spans="1:20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ht="14" r="58" spans="1:2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ht="14" r="59" spans="1:2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ht="14" r="60" spans="1:2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ht="14" r="61" spans="1:2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ht="14" r="62" spans="1:2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ht="14" r="63" spans="1:2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ht="14" r="64" spans="1:2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ht="14" r="65" spans="1:20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ht="14" r="66" spans="1:20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ht="14" r="67" spans="1:20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ht="14" r="68" spans="1:20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ht="14" r="69" spans="1:20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ht="14" r="70" spans="1:20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ht="14" r="71" spans="1:20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ht="14" r="72" spans="1:20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ht="14" r="73" spans="1:20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ht="14" r="74" spans="1:20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ht="14" r="75" spans="1:20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ht="14" r="76" spans="1:2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ht="14" r="77" spans="1:2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ht="14" r="78" spans="1:2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ht="14" r="79" spans="1:2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ht="14" r="80" spans="1:2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ht="14" r="81" spans="1:20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ht="14" r="82" spans="1:20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ht="14" r="83" spans="1:20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ht="14" r="84" spans="1:20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ht="14" r="85" spans="1:20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ht="14" r="86" spans="1:20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ht="14" r="87" spans="1:20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ht="14" r="88" spans="1:20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ht="14" r="89" spans="1:20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ht="14" r="90" spans="1:20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ht="14" r="91" spans="1:20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ht="14" r="92" spans="1:20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ht="14" r="93" spans="1:20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ht="14" r="94" spans="1:20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ht="14" r="95" spans="1:20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ht="14" r="96" spans="1:20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ht="14" r="97" spans="1:20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ht="14" r="98" spans="1:20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ht="14" r="99" spans="1:20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ht="14" r="100" spans="1:20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ht="14" r="101" spans="1:2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ht="14" r="102" spans="1:2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ht="14" r="103" spans="1:2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ht="14" r="104" spans="1:2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ht="14" r="105" spans="1:2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ht="14" r="106" spans="1:2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ht="14" r="107" spans="1:2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ht="14" r="108" spans="1:2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ht="14" r="109" spans="1:2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ht="14" r="110" spans="1:2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ht="14" r="111" spans="1:2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ht="14" r="112" spans="1:2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ht="14" r="113" spans="1:20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ht="14" r="114" spans="1:20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ht="14" r="115" spans="1:20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ht="14" r="116" spans="1:20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ht="14" r="117" spans="1:20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ht="14" r="118" spans="1:20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ht="14" r="119" spans="1:20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ht="14" r="120" spans="1:20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ht="14" r="121" spans="1:20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ht="14" r="122" spans="1:20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ht="14" r="123" spans="1:20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ht="14" r="124" spans="1:20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ht="14" r="125" spans="1:20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ht="14" r="126" spans="1:20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ht="14" r="127" spans="1:20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ht="14" r="128" spans="1:20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ht="14" r="129" spans="1:20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ht="14" r="130" spans="1:20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ht="14" r="131" spans="1:20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ht="14" r="132" spans="1:20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ht="14" r="133" spans="1:20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ht="14" r="134" spans="1:20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ht="14" r="135" spans="1:20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ht="14" r="136" spans="1:20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ht="14" r="137" spans="1:20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ht="14" r="138" spans="1:20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ht="14" r="139" spans="1:20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ht="14" r="140" spans="1:20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ht="14" r="141" spans="1:20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ht="14" r="142" spans="1:20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ht="14" r="143" spans="1:20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ht="14" r="144" spans="1:20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ht="14" r="145" spans="1:20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ht="14" r="146" spans="1:20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ht="14" r="147" spans="1:20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ht="14" r="148" spans="1:20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ht="14" r="149" spans="1:20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ht="14" r="150" spans="1:20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ht="14" r="151" spans="1:20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ht="14" r="152" spans="1:20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ht="14" r="153" spans="1:20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ht="14" r="154" spans="1:20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ht="14" r="155" spans="1:20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ht="14" r="156" spans="1:20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ht="14" r="157" spans="1:20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ht="14" r="158" spans="1:20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ht="14" r="159" spans="1:20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ht="14" r="160" spans="1:20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ht="14" r="161" spans="1:20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ht="14" r="162" spans="1:20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ht="14" r="163" spans="1:20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ht="14" r="164" spans="1:20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ht="14" r="165" spans="1:20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ht="14" r="166" spans="1:20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ht="14" r="167" spans="1:20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ht="14" r="168" spans="1:20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ht="14" r="169" spans="1:20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ht="14" r="170" spans="1:20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ht="14" r="171" spans="1:20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ht="14" r="172" spans="1:20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ht="14" r="173" spans="1:20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ht="14" r="174" spans="1:20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ht="14" r="175" spans="1:20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ht="14" r="176" spans="1:20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ht="14" r="177" spans="1:20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ht="14" r="178" spans="1:20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ht="14" r="179" spans="1:20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ht="14" r="180" spans="1:20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ht="14" r="181" spans="1:20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ht="14" r="182" spans="1:20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ht="14" r="183" spans="1:20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ht="14" r="184" spans="1:20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ht="14" r="185" spans="1:20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ht="14" r="186" spans="1:20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ht="14" r="187" spans="1:20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ht="14" r="188" spans="1:20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ht="14" r="189" spans="1:20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ht="14" r="190" spans="1:20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ht="14" r="191" spans="1:20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ht="14" r="192" spans="1:20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ht="14" r="193" spans="1:20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ht="14" r="194" spans="1:20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ht="14" r="195" spans="1:20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ht="14" r="196" spans="1:20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ht="14" r="197" spans="1:20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ht="14" r="198" spans="1:20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ht="14" r="199" spans="1:20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ht="14" r="200" spans="1:20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ht="14" r="201" spans="1:20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ht="14" r="202" spans="1:20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ht="14" r="203" spans="1:20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ht="14" r="204" spans="1:20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ht="14" r="205" spans="1:20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ht="14" r="206" spans="1:20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ht="14" r="207" spans="1:20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ht="14" r="208" spans="1:20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ht="14" r="209" spans="1:20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ht="14" r="210" spans="1:20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ht="14" r="211" spans="1:20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ht="14" r="212" spans="1:20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ht="14" r="213" spans="1:20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ht="14" r="214" spans="1:20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ht="14" r="215" spans="1:20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ht="14" r="216" spans="1:20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ht="14" r="217" spans="1:20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ht="14" r="218" spans="1:20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ht="14" r="219" spans="1:20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ht="14" r="220" spans="1:20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ht="14" r="221" spans="1:20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ht="14" r="222" spans="1:20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ht="14" r="223" spans="1:20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ht="14" r="224" spans="1:20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ht="14" r="225" spans="1:20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ht="14" r="226" spans="1:20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ht="14" r="227" spans="1:20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ht="14" r="228" spans="1:20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ht="14" r="229" spans="1:20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ht="14" r="230" spans="1:20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ht="14" r="231" spans="1:20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ht="14" r="232" spans="1:20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ht="14" r="233" spans="1:20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ht="14" r="234" spans="1:20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ht="14" r="235" spans="1:20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ht="14" r="236" spans="1:20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ht="14" r="237" spans="1:20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ht="14" r="238" spans="1:20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ht="14" r="239" spans="1:20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ht="14" r="240" spans="1:20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ht="14" r="241" spans="1:20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ht="14" r="242" spans="1:20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ht="14" r="243" spans="1:20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ht="14" r="244" spans="1:20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ht="14" r="245" spans="1:20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ht="14" r="246" spans="1:20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ht="14" r="247" spans="1:20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ht="14" r="248" spans="1:20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ht="14" r="249" spans="1:20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ht="14" r="250" spans="1:20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ht="14" r="251" spans="1:20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ht="14" r="252" spans="1:20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ht="14" r="253" spans="1:20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ht="14" r="254" spans="1:20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ht="14" r="255" spans="1:20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ht="14" r="256" spans="1:20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ht="14" r="257" spans="1:20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ht="14" r="258" spans="1:20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ht="14" r="259" spans="1:20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ht="14" r="260" spans="1:20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ht="14" r="261" spans="1:20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ht="14" r="262" spans="1:20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ht="14" r="263" spans="1:20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ht="14" r="264" spans="1:20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ht="14" r="265" spans="1:20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ht="14" r="266" spans="1:20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ht="14" r="267" spans="1:20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ht="14" r="268" spans="1:20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ht="14" r="269" spans="1:20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ht="14" r="270" spans="1:20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ht="14" r="271" spans="1:20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ht="14" r="272" spans="1:20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ht="14" r="273" spans="1:20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ht="14" r="274" spans="1:20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ht="14" r="275" spans="1:20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ht="14" r="276" spans="1:20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ht="14" r="277" spans="1:20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ht="14" r="278" spans="1:20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ht="14" r="279" spans="1:20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ht="14" r="280" spans="1:20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ht="14" r="281" spans="1:20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ht="14" r="282" spans="1:20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ht="14" r="283" spans="1:20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ht="14" r="284" spans="1:20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ht="14" r="285" spans="1:20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ht="14" r="286" spans="1:20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ht="14" r="287" spans="1:20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ht="14" r="288" spans="1:20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ht="14" r="289" spans="1:20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ht="14" r="290" spans="1:20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ht="14" r="291" spans="1:20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ht="14" r="292" spans="1:20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ht="14" r="293" spans="1:20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ht="14" r="294" spans="1:20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ht="14" r="295" spans="1:20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ht="14" r="296" spans="1:20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ht="14" r="297" spans="1:20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ht="14" r="298" spans="1:20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ht="14" r="299" spans="1:20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ht="14" r="300" spans="1:20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ht="14" r="301" spans="1:20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ht="14" r="302" spans="1:20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ht="14" r="303" spans="1:20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ht="14" r="304" spans="1:20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ht="14" r="305" spans="1:20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ht="14" r="306" spans="1:20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ht="14" r="307" spans="1:20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ht="14" r="308" spans="1:20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ht="14" r="309" spans="1:20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ht="14" r="310" spans="1:20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ht="14" r="311" spans="1:20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ht="14" r="312" spans="1:20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ht="14" r="313" spans="1:20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ht="14" r="314" spans="1:20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ht="14" r="315" spans="1:20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ht="14" r="316" spans="1:20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ht="14" r="317" spans="1:20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ht="14" r="318" spans="1:20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ht="14" r="319" spans="1:20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ht="14" r="320" spans="1:20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ht="14" r="321" spans="1:20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ht="14" r="322" spans="1:20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ht="14" r="323" spans="1:20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ht="14" r="324" spans="1:20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ht="14" r="325" spans="1:20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ht="14" r="326" spans="1:20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ht="14" r="327" spans="1:20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ht="14" r="328" spans="1:20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ht="14" r="329" spans="1:20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ht="14" r="330" spans="1:20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ht="14" r="331" spans="1:20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ht="14" r="332" spans="1:20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ht="14" r="333" spans="1:20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ht="14" r="334" spans="1:20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ht="14" r="335" spans="1:20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ht="14" r="336" spans="1:20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ht="14" r="337" spans="1:20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ht="14" r="338" spans="1:20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ht="14" r="339" spans="1:20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ht="14" r="340" spans="1:20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ht="14" r="341" spans="1:20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ht="14" r="342" spans="1:20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ht="14" r="343" spans="1:20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ht="14" r="344" spans="1:20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ht="14" r="345" spans="1:20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ht="14" r="346" spans="1:20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ht="14" r="347" spans="1:20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ht="14" r="348" spans="1:20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ht="14" r="349" spans="1:20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ht="14" r="350" spans="1:20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ht="14" r="351" spans="1:20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ht="14" r="352" spans="1:20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ht="14" r="353" spans="1:20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ht="14" r="354" spans="1:20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ht="14" r="355" spans="1:20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ht="14" r="356" spans="1:20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ht="14" r="357" spans="1:20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ht="14" r="358" spans="1:20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ht="14" r="359" spans="1:20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ht="14" r="360" spans="1:20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ht="14" r="361" spans="1:20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ht="14" r="362" spans="1:20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ht="14" r="363" spans="1:20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ht="14" r="364" spans="1:20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ht="14" r="365" spans="1:20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ht="14" r="366" spans="1:20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ht="14" r="367" spans="1:20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ht="14" r="368" spans="1:20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ht="14" r="369" spans="1:20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ht="14" r="370" spans="1:20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ht="14" r="371" spans="1:20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ht="14" r="372" spans="1:20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ht="14" r="373" spans="1:20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ht="14" r="374" spans="1:20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ht="14" r="375" spans="1:20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ht="14" r="376" spans="1:20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ht="14" r="377" spans="1:20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ht="14" r="378" spans="1:20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ht="14" r="379" spans="1:20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ht="14" r="380" spans="1:20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ht="14" r="381" spans="1:20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ht="14" r="382" spans="1:20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ht="14" r="383" spans="1:20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ht="14" r="384" spans="1:20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ht="14" r="385" spans="1:20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ht="14" r="386" spans="1:20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ht="14" r="387" spans="1:20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ht="14" r="388" spans="1:20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ht="14" r="389" spans="1:20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ht="14" r="390" spans="1:20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ht="14" r="391" spans="1:20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ht="14" r="392" spans="1:20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ht="14" r="393" spans="1:20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ht="14" r="394" spans="1:20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ht="14" r="395" spans="1:20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ht="14" r="396" spans="1:20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ht="14" r="397" spans="1:20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ht="14" r="398" spans="1:20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ht="14" r="399" spans="1:20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ht="14" r="400" spans="1:20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ht="14" r="401" spans="1:20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ht="14" r="402" spans="1:20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ht="14" r="403" spans="1:20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ht="14" r="404" spans="1:20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ht="14" r="405" spans="1:20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ht="14" r="406" spans="1:20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ht="14" r="407" spans="1:20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ht="14" r="408" spans="1:20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ht="14" r="409" spans="1:20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ht="14" r="410" spans="1:20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ht="14" r="411" spans="1:20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ht="14" r="412" spans="1:20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ht="14" r="413" spans="1:20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ht="14" r="414" spans="1:20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ht="14" r="415" spans="1:20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ht="14" r="416" spans="1:20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ht="14" r="417" spans="1:20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ht="14" r="418" spans="1:20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ht="14" r="419" spans="1:20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ht="14" r="420" spans="1:20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ht="14" r="421" spans="1:20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ht="14" r="422" spans="1:20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ht="14" r="423" spans="1:20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ht="14" r="424" spans="1:20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ht="14" r="425" spans="1:20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ht="14" r="426" spans="1:20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ht="14" r="427" spans="1:20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ht="14" r="428" spans="1:20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ht="14" r="429" spans="1:20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ht="14" r="430" spans="1:20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ht="14" r="431" spans="1:20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ht="14" r="432" spans="1:20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ht="14" r="433" spans="1:20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ht="14" r="434" spans="1:20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ht="14" r="435" spans="1:20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ht="14" r="436" spans="1:20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ht="14" r="437" spans="1:20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ht="14" r="438" spans="1:20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ht="14" r="439" spans="1:20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ht="14" r="440" spans="1:20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ht="14" r="441" spans="1:20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ht="14" r="442" spans="1:20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ht="14" r="443" spans="1:20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ht="14" r="444" spans="1:20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ht="14" r="445" spans="1:20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ht="14" r="446" spans="1:20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ht="14" r="447" spans="1:20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ht="14" r="448" spans="1:20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ht="14" r="449" spans="1:20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ht="14" r="450" spans="1:20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ht="14" r="451" spans="1:20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ht="14" r="452" spans="1:20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ht="14" r="453" spans="1:20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ht="14" r="454" spans="1:20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ht="14" r="455" spans="1:20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ht="14" r="456" spans="1:20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ht="14" r="457" spans="1:20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ht="14" r="458" spans="1:20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ht="14" r="459" spans="1:20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ht="14" r="460" spans="1:20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ht="14" r="461" spans="1:20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ht="14" r="462" spans="1:20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ht="14" r="463" spans="1:20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ht="14" r="464" spans="1:20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ht="14" r="465" spans="1:20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ht="14" r="466" spans="1:20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ht="14" r="467" spans="1:20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ht="14" r="468" spans="1:20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ht="14" r="469" spans="1:20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ht="14" r="470" spans="1:20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ht="14" r="471" spans="1:20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ht="14" r="472" spans="1:20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ht="14" r="473" spans="1:20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ht="14" r="474" spans="1:20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ht="14" r="475" spans="1:20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ht="14" r="476" spans="1:20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ht="14" r="477" spans="1:20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ht="14" r="478" spans="1:20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ht="14" r="479" spans="1:20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ht="14" r="480" spans="1:20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ht="14" r="481" spans="1:20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ht="14" r="482" spans="1:20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ht="14" r="483" spans="1:20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ht="14" r="484" spans="1:20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ht="14" r="485" spans="1:20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ht="14" r="486" spans="1:20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ht="14" r="487" spans="1:20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ht="14" r="488" spans="1:20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ht="14" r="489" spans="1:20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ht="14" r="490" spans="1:20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ht="14" r="491" spans="1:20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ht="14" r="492" spans="1:20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ht="14" r="493" spans="1:20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ht="14" r="494" spans="1:20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ht="14" r="495" spans="1:20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ht="14" r="496" spans="1:20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ht="14" r="497" spans="1:20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ht="14" r="498" spans="1:20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ht="14" r="499" spans="1:20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ht="14" r="500" spans="1:20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ht="14" r="501" spans="1:20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ht="14" r="502" spans="1:20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ht="14" r="503" spans="1:20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ht="14" r="504" spans="1:20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ht="14" r="505" spans="1:20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ht="14" r="506" spans="1:20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ht="14" r="507" spans="1:20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ht="14" r="508" spans="1:20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ht="14" r="509" spans="1:20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ht="14" r="510" spans="1:20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ht="14" r="511" spans="1:20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ht="14" r="512" spans="1:20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ht="14" r="513" spans="1:20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ht="14" r="514" spans="1:20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ht="14" r="515" spans="1:20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ht="14" r="516" spans="1:20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ht="14" r="517" spans="1:20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ht="14" r="518" spans="1:20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ht="14" r="519" spans="1:20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ht="14" r="520" spans="1:20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ht="14" r="521" spans="1:20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ht="14" r="522" spans="1:20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ht="14" r="523" spans="1:20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ht="14" r="524" spans="1:20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ht="14" r="525" spans="1:20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ht="14" r="526" spans="1:20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ht="14" r="527" spans="1:20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ht="14" r="528" spans="1:20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ht="14" r="529" spans="1:20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ht="14" r="530" spans="1:20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ht="14" r="531" spans="1:20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ht="14" r="532" spans="1:20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ht="14" r="533" spans="1:20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ht="14" r="534" spans="1:20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ht="14" r="535" spans="1:20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ht="14" r="536" spans="1:20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ht="14" r="537" spans="1:20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ht="14" r="538" spans="1:20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ht="14" r="539" spans="1:20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ht="14" r="540" spans="1:20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ht="14" r="541" spans="1:20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ht="14" r="542" spans="1:20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ht="14" r="543" spans="1:20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ht="14" r="544" spans="1:20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ht="14" r="545" spans="1:20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ht="14" r="546" spans="1:20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ht="14" r="547" spans="1:20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ht="14" r="548" spans="1:20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ht="14" r="549" spans="1:20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ht="14" r="550" spans="1:20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ht="14" r="551" spans="1:20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ht="14" r="552" spans="1:20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ht="14" r="553" spans="1:20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ht="14" r="554" spans="1:20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ht="14" r="555" spans="1:20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ht="14" r="556" spans="1:20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ht="14" r="557" spans="1:20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ht="14" r="558" spans="1:20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ht="14" r="559" spans="1:20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ht="14" r="560" spans="1:20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ht="14" r="561" spans="1:20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ht="14" r="562" spans="1:20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ht="14" r="563" spans="1:20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ht="14" r="564" spans="1:20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ht="14" r="565" spans="1:20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ht="14" r="566" spans="1:20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ht="14" r="567" spans="1:20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ht="14" r="568" spans="1:20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ht="14" r="569" spans="1:20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ht="14" r="570" spans="1:20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ht="14" r="571" spans="1:20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ht="14" r="572" spans="1:20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ht="14" r="573" spans="1:20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ht="14" r="574" spans="1:20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ht="14" r="575" spans="1:20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ht="14" r="576" spans="1:20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ht="14" r="577" spans="1:20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ht="14" r="578" spans="1:20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ht="14" r="579" spans="1:20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ht="14" r="580" spans="1:20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ht="14" r="581" spans="1:20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ht="14" r="582" spans="1:20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ht="14" r="583" spans="1:20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ht="14" r="584" spans="1:20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ht="14" r="585" spans="1:20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ht="14" r="586" spans="1:20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ht="14" r="587" spans="1:20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ht="14" r="588" spans="1:20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ht="14" r="589" spans="1:20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ht="14" r="590" spans="1:20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ht="14" r="591" spans="1:20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ht="14" r="592" spans="1:20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ht="14" r="593" spans="1:20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ht="14" r="594" spans="1:20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ht="14" r="595" spans="1:20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ht="14" r="596" spans="1:20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ht="14" r="597" spans="1:20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ht="14" r="598" spans="1:20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ht="14" r="599" spans="1:20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ht="14" r="600" spans="1:20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ht="14" r="601" spans="1:20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ht="14" r="602" spans="1:20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ht="14" r="603" spans="1:20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ht="14" r="604" spans="1:20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ht="14" r="605" spans="1:20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ht="14" r="606" spans="1:20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ht="14" r="607" spans="1:20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ht="14" r="608" spans="1:20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ht="14" r="609" spans="1:20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ht="14" r="610" spans="1:20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ht="14" r="611" spans="1:20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ht="14" r="612" spans="1:20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ht="14" r="613" spans="1:20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ht="14" r="614" spans="1:20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ht="14" r="615" spans="1:20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ht="14" r="616" spans="1:20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ht="14" r="617" spans="1:20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ht="14" r="618" spans="1:20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ht="14" r="619" spans="1:20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ht="14" r="620" spans="1:20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ht="14" r="621" spans="1:20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ht="14" r="622" spans="1:20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ht="14" r="623" spans="1:20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ht="14" r="624" spans="1:20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ht="14" r="625" spans="1:20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ht="14" r="626" spans="1:20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ht="14" r="627" spans="1:20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ht="14" r="628" spans="1:20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ht="14" r="629" spans="1:20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ht="14" r="630" spans="1:20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ht="14" r="631" spans="1:20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ht="14" r="632" spans="1:20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ht="14" r="633" spans="1:20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ht="14" r="634" spans="1:20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ht="14" r="635" spans="1:20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ht="14" r="636" spans="1:20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ht="14" r="637" spans="1:20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ht="14" r="638" spans="1:20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ht="14" r="639" spans="1:20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ht="14" r="640" spans="1:20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ht="14" r="641" spans="1:20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ht="14" r="642" spans="1:20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ht="14" r="643" spans="1:20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ht="14" r="644" spans="1:20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ht="14" r="645" spans="1:20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ht="14" r="646" spans="1:20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ht="14" r="647" spans="1:20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ht="14" r="648" spans="1:20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ht="14" r="649" spans="1:20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ht="14" r="650" spans="1:20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ht="14" r="651" spans="1:20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ht="14" r="652" spans="1:20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ht="14" r="653" spans="1:20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ht="14" r="654" spans="1:20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ht="14" r="655" spans="1:20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ht="14" r="656" spans="1:20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ht="14" r="657" spans="1:20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ht="14" r="658" spans="1:20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ht="14" r="659" spans="1:20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ht="14" r="660" spans="1:20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ht="14" r="661" spans="1:20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ht="14" r="662" spans="1:20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ht="14" r="663" spans="1:20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ht="14" r="664" spans="1:20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ht="14" r="665" spans="1:20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ht="14" r="666" spans="1:20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ht="14" r="667" spans="1:20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ht="14" r="668" spans="1:20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ht="14" r="669" spans="1:20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ht="14" r="670" spans="1:20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ht="14" r="671" spans="1:20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ht="14" r="672" spans="1:20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ht="14" r="673" spans="1:20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ht="14" r="674" spans="1:20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ht="14" r="675" spans="1:20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ht="14" r="676" spans="1:20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ht="14" r="677" spans="1:20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ht="14" r="678" spans="1:20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ht="14" r="679" spans="1:20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ht="14" r="680" spans="1:20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ht="14" r="681" spans="1:20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ht="14" r="682" spans="1:20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ht="14" r="683" spans="1:20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ht="14" r="684" spans="1:20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ht="14" r="685" spans="1:20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ht="14" r="686" spans="1:20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ht="14" r="687" spans="1:20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ht="14" r="688" spans="1:20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ht="14" r="689" spans="1:20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ht="14" r="690" spans="1:20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ht="14" r="691" spans="1:20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ht="14" r="692" spans="1:20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ht="14" r="693" spans="1:20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ht="14" r="694" spans="1:20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ht="14" r="695" spans="1:20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ht="14" r="696" spans="1:20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ht="14" r="697" spans="1:20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ht="14" r="698" spans="1:20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ht="14" r="699" spans="1:20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ht="14" r="700" spans="1:20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ht="14" r="701" spans="1:20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ht="14" r="702" spans="1:20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ht="14" r="703" spans="1:20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ht="14" r="704" spans="1:20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ht="14" r="705" spans="1:20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ht="14" r="706" spans="1:20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ht="14" r="707" spans="1:20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ht="14" r="708" spans="1:20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ht="14" r="709" spans="1:20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ht="14" r="710" spans="1:20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ht="14" r="711" spans="1:20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ht="14" r="712" spans="1:20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ht="14" r="713" spans="1:20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ht="14" r="714" spans="1:20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ht="14" r="715" spans="1:20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ht="14" r="716" spans="1:20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ht="14" r="717" spans="1:20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ht="14" r="718" spans="1:20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ht="14" r="719" spans="1:20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ht="14" r="720" spans="1:20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ht="14" r="721" spans="1:20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ht="14" r="722" spans="1:20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ht="14" r="723" spans="1:20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ht="14" r="724" spans="1:20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ht="14" r="725" spans="1:20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ht="14" r="726" spans="1:20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ht="14" r="727" spans="1:20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ht="14" r="728" spans="1:20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ht="14" r="729" spans="1:20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ht="14" r="730" spans="1:20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ht="14" r="731" spans="1:20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ht="14" r="732" spans="1:20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ht="14" r="733" spans="1:20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ht="14" r="734" spans="1:20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ht="14" r="735" spans="1:20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ht="14" r="736" spans="1:20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ht="14" r="737" spans="1:20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ht="14" r="738" spans="1:20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ht="14" r="739" spans="1:20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ht="14" r="740" spans="1:20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ht="14" r="741" spans="1:20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ht="14" r="742" spans="1:20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ht="14" r="743" spans="1:20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ht="14" r="744" spans="1:20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ht="14" r="745" spans="1:20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ht="14" r="746" spans="1:20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ht="14" r="747" spans="1:20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ht="14" r="748" spans="1:20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ht="14" r="749" spans="1:20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ht="14" r="750" spans="1:20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ht="14" r="751" spans="1:20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ht="14" r="752" spans="1:20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ht="14" r="753" spans="1:20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ht="14" r="754" spans="1:20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ht="14" r="755" spans="1:20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ht="14" r="756" spans="1:20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ht="14" r="757" spans="1:20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ht="14" r="758" spans="1:20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ht="14" r="759" spans="1:20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ht="14" r="760" spans="1:20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ht="14" r="761" spans="1:20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ht="14" r="762" spans="1:20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ht="14" r="763" spans="1:20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ht="14" r="764" spans="1:20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ht="14" r="765" spans="1:20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ht="14" r="766" spans="1:20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ht="14" r="767" spans="1:20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ht="14" r="768" spans="1:20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ht="14" r="769" spans="1:20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ht="14" r="770" spans="1:20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ht="14" r="771" spans="1:20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ht="14" r="772" spans="1:20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ht="14" r="773" spans="1:20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ht="14" r="774" spans="1:20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ht="14" r="775" spans="1:20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ht="14" r="776" spans="1:20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ht="14" r="777" spans="1:20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ht="14" r="778" spans="1:20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ht="14" r="779" spans="1:20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ht="14" r="780" spans="1:20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ht="14" r="781" spans="1:20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ht="14" r="782" spans="1:20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ht="14" r="783" spans="1:20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ht="14" r="784" spans="1:20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ht="14" r="785" spans="1:20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ht="14" r="786" spans="1:20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ht="14" r="787" spans="1:20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ht="14" r="788" spans="1:20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ht="14" r="789" spans="1:20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ht="14" r="790" spans="1:20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ht="14" r="791" spans="1:20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ht="14" r="792" spans="1:20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ht="14" r="793" spans="1:20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ht="14" r="794" spans="1:20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ht="14" r="795" spans="1:20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ht="14" r="796" spans="1:20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ht="14" r="797" spans="1:20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ht="14" r="798" spans="1:20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ht="14" r="799" spans="1:20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ht="14" r="800" spans="1:20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ht="14" r="801" spans="1:20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ht="14" r="802" spans="1:20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ht="14" r="803" spans="1:20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ht="14" r="804" spans="1:20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ht="14" r="805" spans="1:20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ht="14" r="806" spans="1:20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ht="14" r="807" spans="1:20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ht="14" r="808" spans="1:20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ht="14" r="809" spans="1:20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ht="14" r="810" spans="1:20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ht="14" r="811" spans="1:20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ht="14" r="812" spans="1:20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ht="14" r="813" spans="1:20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ht="14" r="814" spans="1:20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ht="14" r="815" spans="1:20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ht="14" r="816" spans="1:20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ht="14" r="817" spans="1:20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ht="14" r="818" spans="1:20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ht="14" r="819" spans="1:20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ht="14" r="820" spans="1:20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ht="14" r="821" spans="1:20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ht="14" r="822" spans="1:20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ht="14" r="823" spans="1:20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ht="14" r="824" spans="1:20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ht="14" r="825" spans="1:20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ht="14" r="826" spans="1:20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ht="14" r="827" spans="1:20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ht="14" r="828" spans="1:20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ht="14" r="829" spans="1:20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ht="14" r="830" spans="1:20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ht="14" r="831" spans="1:20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ht="14" r="832" spans="1:20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ht="14" r="833" spans="1:20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ht="14" r="834" spans="1:20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ht="14" r="835" spans="1:20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ht="14" r="836" spans="1:20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ht="14" r="837" spans="1:20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ht="14" r="838" spans="1:20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ht="14" r="839" spans="1:20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ht="14" r="840" spans="1:20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ht="14" r="841" spans="1:20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ht="14" r="842" spans="1:20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ht="14" r="843" spans="1:20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ht="14" r="844" spans="1:20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ht="14" r="845" spans="1:20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ht="14" r="846" spans="1:20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ht="14" r="847" spans="1:20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ht="14" r="848" spans="1:20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ht="14" r="849" spans="1:20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ht="14" r="850" spans="1:20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ht="14" r="851" spans="1:20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ht="14" r="852" spans="1:20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ht="14" r="853" spans="1:20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ht="14" r="854" spans="1:20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ht="14" r="855" spans="1:20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ht="14" r="856" spans="1:20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ht="14" r="857" spans="1:20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ht="14" r="858" spans="1:20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ht="14" r="859" spans="1:20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ht="14" r="860" spans="1:20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ht="14" r="861" spans="1:20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ht="14" r="862" spans="1:20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ht="14" r="863" spans="1:20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ht="14" r="864" spans="1:20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ht="14" r="865" spans="1:20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ht="14" r="866" spans="1:20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ht="14" r="867" spans="1:20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ht="14" r="868" spans="1:20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ht="14" r="869" spans="1:20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ht="14" r="870" spans="1:20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ht="14" r="871" spans="1:20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ht="14" r="872" spans="1:20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ht="14" r="873" spans="1:20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ht="14" r="874" spans="1:20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ht="14" r="875" spans="1:20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ht="14" r="876" spans="1:20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ht="14" r="877" spans="1:20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ht="14" r="878" spans="1:20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ht="14" r="879" spans="1:20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ht="14" r="880" spans="1:20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ht="14" r="881" spans="1:20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ht="14" r="882" spans="1:20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ht="14" r="883" spans="1:20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ht="14" r="884" spans="1:20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ht="14" r="885" spans="1:20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ht="14" r="886" spans="1:20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ht="14" r="887" spans="1:20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ht="14" r="888" spans="1:20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ht="14" r="889" spans="1:20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ht="14" r="890" spans="1:20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ht="14" r="891" spans="1:20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ht="14" r="892" spans="1:20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ht="14" r="893" spans="1:20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ht="14" r="894" spans="1:20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ht="14" r="895" spans="1:20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ht="14" r="896" spans="1:20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ht="14" r="897" spans="1:20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ht="14" r="898" spans="1:20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ht="14" r="899" spans="1:20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ht="14" r="900" spans="1:20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ht="14" r="901" spans="1:20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ht="14" r="902" spans="1:20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ht="14" r="903" spans="1:20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ht="14" r="904" spans="1:20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ht="14" r="905" spans="1:20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ht="14" r="906" spans="1:20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ht="14" r="907" spans="1:20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ht="14" r="908" spans="1:20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ht="14" r="909" spans="1:20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ht="14" r="910" spans="1:20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ht="14" r="911" spans="1:20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ht="14" r="912" spans="1:20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ht="14" r="913" spans="1:20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ht="14" r="914" spans="1:20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ht="14" r="915" spans="1:20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ht="14" r="916" spans="1:20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ht="14" r="917" spans="1:20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ht="14" r="918" spans="1:20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ht="14" r="919" spans="1:20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ht="14" r="920" spans="1:20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ht="14" r="921" spans="1:20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ht="14" r="922" spans="1:20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ht="14" r="923" spans="1:20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ht="14" r="924" spans="1:20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ht="14" r="925" spans="1:20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ht="14" r="926" spans="1:20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ht="14" r="927" spans="1:20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ht="14" r="928" spans="1:20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ht="14" r="929" spans="1:20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ht="14" r="930" spans="1:20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ht="14" r="931" spans="1:20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ht="14" r="932" spans="1:20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ht="14" r="933" spans="1:20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ht="14" r="934" spans="1:20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ht="14" r="935" spans="1:20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ht="14" r="936" spans="1:20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ht="14" r="937" spans="1:20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ht="14" r="938" spans="1:20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ht="14" r="939" spans="1:20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ht="14" r="940" spans="1:20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ht="14" r="941" spans="1:20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ht="14" r="942" spans="1:20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ht="14" r="943" spans="1:20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ht="14" r="944" spans="1:20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ht="14" r="945" spans="1:20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ht="14" r="946" spans="1:20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ht="14" r="947" spans="1:20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ht="14" r="948" spans="1:20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ht="14" r="949" spans="1:20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ht="14" r="950" spans="1:20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ht="14" r="951" spans="1:20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ht="14" r="952" spans="1:20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ht="14" r="953" spans="1:20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ht="14" r="954" spans="1:20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ht="14" r="955" spans="1:20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ht="14" r="956" spans="1:20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ht="14" r="957" spans="1:20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ht="14" r="958" spans="1:20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ht="14" r="959" spans="1:20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ht="14" r="960" spans="1:20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ht="14" r="961" spans="1:20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ht="14" r="962" spans="1:20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ht="14" r="963" spans="1:20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ht="14" r="964" spans="1:20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ht="14" r="965" spans="1:20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ht="14" r="966" spans="1:20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ht="14" r="967" spans="1:20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ht="14" r="968" spans="1:20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ht="14" r="969" spans="1:20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ht="14" r="970" spans="1:20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ht="14" r="971" spans="1:20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ht="14" r="972" spans="1:20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ht="14" r="973" spans="1:20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ht="14" r="974" spans="1:20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ht="14" r="975" spans="1:20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ht="14" r="976" spans="1:20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ht="14" r="977" spans="1:20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ht="14" r="978" spans="1:20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ht="14" r="979" spans="1:20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ht="14" r="980" spans="1:20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ht="14" r="981" spans="1:20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ht="14" r="982" spans="1:20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ht="14" r="983" spans="1:20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ht="14" r="984" spans="1:20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ht="14" r="985" spans="1:20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ht="14" r="986" spans="1:20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ht="14" r="987" spans="1:20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ht="14" r="988" spans="1:20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ht="14" r="989" spans="1:20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ht="14" r="990" spans="1:20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ht="14" r="991" spans="1:20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ht="14" r="992" spans="1:20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ht="14" r="993" spans="1:20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ht="14" r="994" spans="1:20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ht="14" r="995" spans="1:20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ht="14" r="996" spans="1:20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ht="14" r="997" spans="1:20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ht="14" r="998" spans="1:20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ht="14" r="999" spans="1:20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ht="14" r="1000" spans="1:20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ht="14" r="1001" spans="1:20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ht="14" r="1002" spans="1:20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ht="14" r="1003" spans="1:20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</sheetData>
  <mergeCells count="3">
    <mergeCell ref="A3:A4"/>
    <mergeCell ref="B3:C3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sheetViews>
    <sheetView workbookViewId="0">
      <selection pane="topLeft" activeCell="A1"/>
    </sheetView>
  </sheetViews>
  <sheetFormatPr baseColWidth="10" defaultColWidth="14.5" defaultRowHeight="15"/>
  <cols>
    <col min="1" max="1" width="31.83203125" customWidth="1"/>
    <col min="2" max="2" width="71.83203125" customWidth="1"/>
  </cols>
  <sheetData>
    <row ht="15.75" customHeight="1" r="1" spans="1:26" x14ac:dyDescent="0.15">
      <c r="A1" s="7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ht="15.75" customHeight="1" r="2" spans="1:26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ht="15.75" customHeight="1" r="3" spans="1:26" x14ac:dyDescent="0.15">
      <c r="A3" s="7" t="s">
        <v>47</v>
      </c>
      <c r="B3" s="7" t="s">
        <v>93</v>
      </c>
      <c r="C3" s="7" t="s">
        <v>94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0" t="s">
        <v>95</v>
      </c>
      <c r="B4" s="31" t="s">
        <v>96</v>
      </c>
      <c r="C4" s="10" t="s">
        <v>97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0" t="s">
        <v>98</v>
      </c>
      <c r="B5" s="31" t="s">
        <v>99</v>
      </c>
      <c r="C5" s="10" t="s">
        <v>97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0" t="s">
        <v>100</v>
      </c>
      <c r="B6" s="32" t="s">
        <v>101</v>
      </c>
      <c r="C6" s="10" t="s">
        <v>102</v>
      </c>
      <c r="D6" s="2"/>
      <c r="E6" s="2"/>
      <c r="F6" s="2"/>
      <c r="G6" s="2"/>
      <c r="H6" s="3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0" t="s">
        <v>103</v>
      </c>
      <c r="B7" s="32" t="s">
        <v>104</v>
      </c>
      <c r="C7" s="10" t="s">
        <v>102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10" t="s">
        <v>105</v>
      </c>
      <c r="B8" s="32" t="s">
        <v>106</v>
      </c>
      <c r="C8" s="10" t="s">
        <v>102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10" t="s">
        <v>107</v>
      </c>
      <c r="B9" s="32" t="s">
        <v>108</v>
      </c>
      <c r="C9" s="10" t="s">
        <v>102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10" t="s">
        <v>109</v>
      </c>
      <c r="B10" s="32" t="s">
        <v>110</v>
      </c>
      <c r="C10" s="10" t="s">
        <v>102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10" t="s">
        <v>111</v>
      </c>
      <c r="B11" s="32" t="s">
        <v>112</v>
      </c>
      <c r="C11" s="10" t="s">
        <v>102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10" t="s">
        <v>113</v>
      </c>
      <c r="B12" s="32" t="s">
        <v>114</v>
      </c>
      <c r="C12" s="10" t="s">
        <v>102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10" t="s">
        <v>115</v>
      </c>
      <c r="B13" s="32" t="s">
        <v>116</v>
      </c>
      <c r="C13" s="10" t="s">
        <v>102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10" t="s">
        <v>117</v>
      </c>
      <c r="B14" s="32" t="s">
        <v>118</v>
      </c>
      <c r="C14" s="10" t="s">
        <v>102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10" t="s">
        <v>119</v>
      </c>
      <c r="B15" s="32" t="s">
        <v>120</v>
      </c>
      <c r="C15" s="10" t="s">
        <v>102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10" t="s">
        <v>121</v>
      </c>
      <c r="B16" s="32" t="s">
        <v>122</v>
      </c>
      <c r="C16" s="10" t="s">
        <v>102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10" t="s">
        <v>123</v>
      </c>
      <c r="B17" s="32" t="s">
        <v>124</v>
      </c>
      <c r="C17" s="10" t="s">
        <v>102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10" t="s">
        <v>125</v>
      </c>
      <c r="B18" s="32" t="s">
        <v>126</v>
      </c>
      <c r="C18" s="10" t="s">
        <v>102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0" t="s">
        <v>127</v>
      </c>
      <c r="B19" s="32" t="s">
        <v>128</v>
      </c>
      <c r="C19" s="10" t="s">
        <v>102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0" t="s">
        <v>129</v>
      </c>
      <c r="B20" s="32" t="s">
        <v>130</v>
      </c>
      <c r="C20" s="10" t="s">
        <v>102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10" t="s">
        <v>131</v>
      </c>
      <c r="B21" s="32" t="s">
        <v>132</v>
      </c>
      <c r="C21" s="10" t="s">
        <v>102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10" t="s">
        <v>133</v>
      </c>
      <c r="B22" s="32" t="s">
        <v>134</v>
      </c>
      <c r="C22" s="10" t="s">
        <v>102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10" t="s">
        <v>135</v>
      </c>
      <c r="B23" s="32" t="s">
        <v>136</v>
      </c>
      <c r="C23" s="10" t="s">
        <v>102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10" t="s">
        <v>137</v>
      </c>
      <c r="B24" s="32" t="s">
        <v>138</v>
      </c>
      <c r="C24" s="10" t="s">
        <v>102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10" t="s">
        <v>139</v>
      </c>
      <c r="B25" s="32" t="s">
        <v>140</v>
      </c>
      <c r="C25" s="10" t="s">
        <v>102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10" t="s">
        <v>141</v>
      </c>
      <c r="B26" s="32" t="s">
        <v>142</v>
      </c>
      <c r="C26" s="10" t="s">
        <v>102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10" t="s">
        <v>143</v>
      </c>
      <c r="B27" s="32" t="s">
        <v>144</v>
      </c>
      <c r="C27" s="10" t="s">
        <v>102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10" t="s">
        <v>145</v>
      </c>
      <c r="B28" s="32" t="s">
        <v>146</v>
      </c>
      <c r="C28" s="10" t="s">
        <v>102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10" t="s">
        <v>147</v>
      </c>
      <c r="B29" s="32" t="s">
        <v>148</v>
      </c>
      <c r="C29" s="10" t="s">
        <v>102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10" t="s">
        <v>149</v>
      </c>
      <c r="B30" s="32" t="s">
        <v>150</v>
      </c>
      <c r="C30" s="10" t="s">
        <v>102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10" t="s">
        <v>151</v>
      </c>
      <c r="B31" s="32" t="s">
        <v>152</v>
      </c>
      <c r="C31" s="10" t="s">
        <v>102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10" t="s">
        <v>153</v>
      </c>
      <c r="B32" s="32" t="s">
        <v>154</v>
      </c>
      <c r="C32" s="10" t="s">
        <v>102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10" t="s">
        <v>155</v>
      </c>
      <c r="B33" s="32" t="s">
        <v>156</v>
      </c>
      <c r="C33" s="10" t="s">
        <v>102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10" t="s">
        <v>157</v>
      </c>
      <c r="B34" s="32" t="s">
        <v>158</v>
      </c>
      <c r="C34" s="10" t="s">
        <v>102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10" t="s">
        <v>159</v>
      </c>
      <c r="B35" s="32" t="s">
        <v>160</v>
      </c>
      <c r="C35" s="10" t="s">
        <v>102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10" t="s">
        <v>161</v>
      </c>
      <c r="B36" s="32" t="s">
        <v>162</v>
      </c>
      <c r="C36" s="10" t="s">
        <v>102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10" t="s">
        <v>163</v>
      </c>
      <c r="B37" s="32" t="s">
        <v>164</v>
      </c>
      <c r="C37" s="10" t="s">
        <v>102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10" t="s">
        <v>165</v>
      </c>
      <c r="B38" s="32" t="s">
        <v>166</v>
      </c>
      <c r="C38" s="10" t="s">
        <v>167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10" t="s">
        <v>168</v>
      </c>
      <c r="B39" s="32" t="s">
        <v>169</v>
      </c>
      <c r="C39" s="10" t="s">
        <v>167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0" t="s">
        <v>170</v>
      </c>
      <c r="B40" s="32" t="s">
        <v>171</v>
      </c>
      <c r="C40" s="10" t="s">
        <v>167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10" t="s">
        <v>172</v>
      </c>
      <c r="B41" s="32" t="s">
        <v>173</v>
      </c>
      <c r="C41" s="10" t="s">
        <v>167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10" t="s">
        <v>174</v>
      </c>
      <c r="B42" s="32" t="s">
        <v>175</v>
      </c>
      <c r="C42" s="10" t="s">
        <v>167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10" t="s">
        <v>176</v>
      </c>
      <c r="B43" s="32" t="s">
        <v>177</v>
      </c>
      <c r="C43" s="10" t="s">
        <v>167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10" t="s">
        <v>178</v>
      </c>
      <c r="B44" s="32" t="s">
        <v>179</v>
      </c>
      <c r="C44" s="10" t="s">
        <v>167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10" t="s">
        <v>180</v>
      </c>
      <c r="B45" s="32" t="s">
        <v>181</v>
      </c>
      <c r="C45" s="10" t="s">
        <v>167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10" t="s">
        <v>182</v>
      </c>
      <c r="B46" s="32" t="s">
        <v>183</v>
      </c>
      <c r="C46" s="10" t="s">
        <v>167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10" t="s">
        <v>184</v>
      </c>
      <c r="B47" s="32" t="s">
        <v>185</v>
      </c>
      <c r="C47" s="10" t="s">
        <v>167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10" t="s">
        <v>186</v>
      </c>
      <c r="B48" s="32" t="s">
        <v>187</v>
      </c>
      <c r="C48" s="10" t="s">
        <v>167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10" t="s">
        <v>188</v>
      </c>
      <c r="B49" s="32" t="s">
        <v>189</v>
      </c>
      <c r="C49" s="10" t="s">
        <v>167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ht="15.75" customHeight="1"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ht="15.75" customHeight="1" r="51" spans="1:26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ht="14" r="52" spans="1:26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ht="14" r="53" spans="1:26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ht="14" r="54" spans="1:26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ht="14" r="55" spans="1:2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ht="14" r="56" spans="1:26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ht="14" r="57" spans="1:26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ht="14" r="58" spans="1:26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ht="14" r="59" spans="1:26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ht="14" r="60" spans="1:26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ht="14" r="61" spans="1:26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ht="14" r="62" spans="1:26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ht="14" r="63" spans="1:26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ht="14" r="64" spans="1:26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ht="14" r="65" spans="1:26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ht="14" r="66" spans="1:2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ht="14" r="67" spans="1:26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ht="14" r="68" spans="1:2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ht="14" r="69" spans="1:2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ht="14" r="70" spans="1:2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ht="14" r="71" spans="1:2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ht="14" r="72" spans="1:2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ht="14" r="73" spans="1:2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ht="14" r="74" spans="1:2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ht="14" r="75" spans="1:2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ht="14" r="76" spans="1:2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ht="14" r="77" spans="1:2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ht="14" r="78" spans="1:2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ht="14" r="79" spans="1:2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ht="14" r="80" spans="1:2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ht="14" r="81" spans="1:2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ht="14" r="82" spans="1:2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ht="14" r="83" spans="1:2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ht="14" r="84" spans="1:2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ht="14" r="85" spans="1:2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ht="14" r="86" spans="1:2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ht="14" r="87" spans="1:2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ht="14" r="88" spans="1:2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ht="14" r="89" spans="1:2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ht="14" r="90" spans="1:2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ht="14" r="91" spans="1:2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ht="14" r="92" spans="1:2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ht="14" r="93" spans="1:2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ht="14" r="94" spans="1:2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ht="14" r="95" spans="1:2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ht="14" r="96" spans="1:2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ht="14" r="97" spans="1:2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ht="14" r="98" spans="1:2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ht="14" r="99" spans="1:2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ht="14" r="100" spans="1:2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ht="14" r="101" spans="1:2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ht="14" r="102" spans="1:2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ht="14" r="103" spans="1:2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ht="14" r="104" spans="1:2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ht="14" r="105" spans="1:2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ht="14" r="106" spans="1:2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ht="14" r="107" spans="1:2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ht="14" r="108" spans="1:2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ht="14" r="109" spans="1:2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ht="14" r="110" spans="1:2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ht="14" r="111" spans="1:2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ht="14" r="112" spans="1:2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ht="14" r="113" spans="1:26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ht="14" r="114" spans="1:26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ht="14" r="115" spans="1:26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ht="14" r="116" spans="1:26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ht="14" r="117" spans="1:26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ht="14" r="118" spans="1:26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ht="14" r="119" spans="1:26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ht="14" r="120" spans="1:26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ht="14" r="121" spans="1:26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ht="14" r="122" spans="1:26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ht="14" r="123" spans="1:26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ht="14" r="124" spans="1:26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ht="14" r="125" spans="1:26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ht="14" r="126" spans="1:26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ht="14" r="127" spans="1:26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ht="14" r="128" spans="1:26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ht="14" r="129" spans="1:26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ht="14" r="130" spans="1:26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ht="14" r="131" spans="1:26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ht="14" r="132" spans="1:26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ht="14" r="133" spans="1:26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ht="14" r="134" spans="1:26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ht="14" r="135" spans="1:26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ht="14" r="136" spans="1:26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ht="14" r="137" spans="1:26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ht="14" r="138" spans="1:26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ht="14" r="139" spans="1:26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ht="14" r="140" spans="1:26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ht="14" r="141" spans="1:26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ht="14" r="142" spans="1:26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ht="14" r="143" spans="1:26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ht="14" r="144" spans="1:26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ht="14" r="145" spans="1:26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ht="14" r="146" spans="1:26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ht="14" r="147" spans="1:26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ht="14" r="148" spans="1:26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ht="14" r="149" spans="1:26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ht="14" r="150" spans="1:26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ht="14" r="151" spans="1:26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ht="14" r="152" spans="1:26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ht="14" r="153" spans="1:26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ht="14" r="154" spans="1:26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ht="14" r="155" spans="1:26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ht="14" r="156" spans="1:26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ht="14" r="157" spans="1:26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ht="14" r="158" spans="1:26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ht="14" r="159" spans="1:26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ht="14" r="160" spans="1:26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ht="14" r="161" spans="1:26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ht="14" r="162" spans="1:26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ht="14" r="163" spans="1:26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ht="14" r="164" spans="1:26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ht="14" r="165" spans="1:26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ht="14" r="166" spans="1:26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ht="14" r="167" spans="1:26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ht="14" r="168" spans="1:26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ht="14" r="169" spans="1:26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ht="14" r="170" spans="1:26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ht="14" r="171" spans="1:26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ht="14" r="172" spans="1:26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ht="14" r="173" spans="1:26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ht="14" r="174" spans="1:26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ht="14" r="175" spans="1:26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ht="14" r="176" spans="1:26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ht="14" r="177" spans="1:26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ht="14" r="178" spans="1:26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ht="14" r="179" spans="1:26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ht="14" r="180" spans="1:26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ht="14" r="181" spans="1:26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ht="14" r="182" spans="1:26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ht="14" r="183" spans="1:26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ht="14" r="184" spans="1:26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ht="14" r="185" spans="1:26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ht="14" r="186" spans="1:26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ht="14" r="187" spans="1:26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ht="14" r="188" spans="1:26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ht="14" r="189" spans="1:26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ht="14" r="190" spans="1:26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ht="14" r="191" spans="1:26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ht="14" r="192" spans="1:26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ht="14" r="193" spans="1:26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ht="14" r="194" spans="1:26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ht="14" r="195" spans="1:26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ht="14" r="196" spans="1:26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ht="14" r="197" spans="1:26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ht="14" r="198" spans="1:26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ht="14" r="199" spans="1:26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ht="14" r="200" spans="1:26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ht="14" r="201" spans="1:26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ht="14" r="202" spans="1:26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ht="14" r="203" spans="1:26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ht="14" r="204" spans="1:26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ht="14" r="205" spans="1:26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ht="14" r="206" spans="1:26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ht="14" r="207" spans="1:26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ht="14" r="208" spans="1:26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ht="14" r="209" spans="1:26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ht="14" r="210" spans="1:26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ht="14" r="211" spans="1:26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ht="14" r="212" spans="1:26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ht="14" r="213" spans="1:26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ht="14" r="214" spans="1:26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ht="14" r="215" spans="1:26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ht="14" r="216" spans="1:26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ht="14" r="217" spans="1:26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ht="14" r="218" spans="1:26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ht="14" r="219" spans="1:26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ht="14" r="220" spans="1:26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ht="14" r="221" spans="1:26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ht="14" r="222" spans="1:26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ht="14" r="223" spans="1:26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ht="14" r="224" spans="1:26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ht="14" r="225" spans="1:26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ht="14" r="226" spans="1:26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ht="14" r="227" spans="1:26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ht="14" r="228" spans="1:26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ht="14" r="229" spans="1:26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ht="14" r="230" spans="1:26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ht="14" r="231" spans="1:26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ht="14" r="232" spans="1:26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ht="14" r="233" spans="1:26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ht="14" r="234" spans="1:26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ht="14" r="235" spans="1:26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ht="14" r="236" spans="1:26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ht="14" r="237" spans="1:26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ht="14" r="238" spans="1:26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ht="14" r="239" spans="1:26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ht="14" r="240" spans="1:26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ht="14" r="241" spans="1:26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ht="14" r="242" spans="1:26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ht="14" r="243" spans="1:26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ht="14" r="244" spans="1:26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ht="14" r="245" spans="1:26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ht="14" r="246" spans="1:26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ht="14" r="247" spans="1:26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ht="14" r="248" spans="1:26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ht="14" r="249" spans="1:26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ht="14" r="250" spans="1:26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ht="14" r="251" spans="1:26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ht="14" r="252" spans="1:26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ht="14" r="253" spans="1:26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ht="14" r="254" spans="1:26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ht="14" r="255" spans="1:26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ht="14" r="256" spans="1:26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ht="14" r="257" spans="1:26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ht="14" r="258" spans="1:26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ht="14" r="259" spans="1:26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ht="14" r="260" spans="1:26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ht="14" r="261" spans="1:26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ht="14" r="262" spans="1:26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ht="14" r="263" spans="1:26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ht="14" r="264" spans="1:26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ht="14" r="265" spans="1:26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ht="14" r="266" spans="1:26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ht="14" r="267" spans="1:26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ht="14" r="268" spans="1:26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ht="14" r="269" spans="1:26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ht="14" r="270" spans="1:26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ht="14" r="271" spans="1:26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ht="14" r="272" spans="1:26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ht="14" r="273" spans="1:26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ht="14" r="274" spans="1:26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ht="14" r="275" spans="1:26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ht="14" r="276" spans="1:26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ht="14" r="277" spans="1:26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ht="14" r="278" spans="1:26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ht="14" r="279" spans="1:26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ht="14" r="280" spans="1:26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ht="14" r="281" spans="1:26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ht="14" r="282" spans="1:26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ht="14" r="283" spans="1:26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ht="14" r="284" spans="1:26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ht="14" r="285" spans="1:26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ht="14" r="286" spans="1:26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ht="14" r="287" spans="1:26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ht="14" r="288" spans="1:26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ht="14" r="289" spans="1:26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ht="14" r="290" spans="1:26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ht="14" r="291" spans="1:26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ht="14" r="292" spans="1:26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ht="14" r="293" spans="1:26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ht="14" r="294" spans="1:26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ht="14" r="295" spans="1:26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ht="14" r="296" spans="1:26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ht="14" r="297" spans="1:26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ht="14" r="298" spans="1:26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ht="14" r="299" spans="1:26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ht="14" r="300" spans="1:26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ht="14" r="301" spans="1:26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ht="14" r="302" spans="1:26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ht="14" r="303" spans="1:26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ht="14" r="304" spans="1:26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ht="14" r="305" spans="1:26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ht="14" r="306" spans="1:26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ht="14" r="307" spans="1:26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ht="14" r="308" spans="1:26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ht="14" r="309" spans="1:26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ht="14" r="310" spans="1:26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ht="14" r="311" spans="1:26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ht="14" r="312" spans="1:26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ht="14" r="313" spans="1:26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ht="14" r="314" spans="1:26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ht="14" r="315" spans="1:26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ht="14" r="316" spans="1:26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ht="14" r="317" spans="1:26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ht="14" r="318" spans="1:26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ht="14" r="319" spans="1:26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ht="14" r="320" spans="1:26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ht="14" r="321" spans="1:26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ht="14" r="322" spans="1:26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ht="14" r="323" spans="1:26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ht="14" r="324" spans="1:26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ht="14" r="325" spans="1:26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ht="14" r="326" spans="1:26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ht="14" r="327" spans="1:26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ht="14" r="328" spans="1:26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ht="14" r="329" spans="1:26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ht="14" r="330" spans="1:26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ht="14" r="331" spans="1:26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ht="14" r="332" spans="1:26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ht="14" r="333" spans="1:26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ht="14" r="334" spans="1:26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ht="14" r="335" spans="1:26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ht="14" r="336" spans="1:26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ht="14" r="337" spans="1:26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ht="14" r="338" spans="1:26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ht="14" r="339" spans="1:26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ht="14" r="340" spans="1:26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ht="14" r="341" spans="1:26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ht="14" r="342" spans="1:26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ht="14" r="343" spans="1:26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ht="14" r="344" spans="1:26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ht="14" r="345" spans="1:26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ht="14" r="346" spans="1:26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ht="14" r="347" spans="1:26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ht="14" r="348" spans="1:26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ht="14" r="349" spans="1:26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ht="14" r="350" spans="1:26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ht="14" r="351" spans="1:26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ht="14" r="352" spans="1:26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ht="14" r="353" spans="1:26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ht="14" r="354" spans="1:26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ht="14" r="355" spans="1:26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ht="14" r="356" spans="1:26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ht="14" r="357" spans="1:26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ht="14" r="358" spans="1:26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ht="14" r="359" spans="1:26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ht="14" r="360" spans="1:26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ht="14" r="361" spans="1:26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ht="14" r="362" spans="1:26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ht="14" r="363" spans="1:26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ht="14" r="364" spans="1:26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ht="14" r="365" spans="1:26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ht="14" r="366" spans="1:26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ht="14" r="367" spans="1:26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ht="14" r="368" spans="1:26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ht="14" r="369" spans="1:26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ht="14" r="370" spans="1:26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ht="14" r="371" spans="1:26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ht="14" r="372" spans="1:26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ht="14" r="373" spans="1:26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ht="14" r="374" spans="1:26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ht="14" r="375" spans="1:26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ht="14" r="376" spans="1:26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ht="14" r="377" spans="1:26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ht="14" r="378" spans="1:26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ht="14" r="379" spans="1:26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ht="14" r="380" spans="1:26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ht="14" r="381" spans="1:26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ht="14" r="382" spans="1:26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ht="14" r="383" spans="1:26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ht="14" r="384" spans="1:26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ht="14" r="385" spans="1:26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ht="14" r="386" spans="1:26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ht="14" r="387" spans="1:26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ht="14" r="388" spans="1:26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ht="14" r="389" spans="1:26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ht="14" r="390" spans="1:26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ht="14" r="391" spans="1:26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ht="14" r="392" spans="1:26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ht="14" r="393" spans="1:26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ht="14" r="394" spans="1:26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ht="14" r="395" spans="1:26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ht="14" r="396" spans="1:26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ht="14" r="397" spans="1:26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ht="14" r="398" spans="1:26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ht="14" r="399" spans="1:26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ht="14" r="400" spans="1:26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ht="14" r="401" spans="1:26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ht="14" r="402" spans="1:26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ht="14" r="403" spans="1:26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ht="14" r="404" spans="1:26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ht="14" r="405" spans="1:26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ht="14" r="406" spans="1:26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ht="14" r="407" spans="1:26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ht="14" r="408" spans="1:26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ht="14" r="409" spans="1:26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ht="14" r="410" spans="1:26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ht="14" r="411" spans="1:26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ht="14" r="412" spans="1:26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ht="14" r="413" spans="1:26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ht="14" r="414" spans="1:26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ht="14" r="415" spans="1:26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ht="14" r="416" spans="1:26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ht="14" r="417" spans="1:26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ht="14" r="418" spans="1:26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ht="14" r="419" spans="1:26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ht="14" r="420" spans="1:26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ht="14" r="421" spans="1:26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ht="14" r="422" spans="1:26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ht="14" r="423" spans="1:26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ht="14" r="424" spans="1:26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ht="14" r="425" spans="1:26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ht="14" r="426" spans="1:26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ht="14" r="427" spans="1:26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ht="14" r="428" spans="1:26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ht="14" r="429" spans="1:26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ht="14" r="430" spans="1:26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ht="14" r="431" spans="1:26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ht="14" r="432" spans="1:26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ht="14" r="433" spans="1:26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ht="14" r="434" spans="1:26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ht="14" r="435" spans="1:26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ht="14" r="436" spans="1:26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ht="14" r="437" spans="1:26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ht="14" r="438" spans="1:26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ht="14" r="439" spans="1:26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ht="14" r="440" spans="1:26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ht="14" r="441" spans="1:26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ht="14" r="442" spans="1:26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ht="14" r="443" spans="1:26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ht="14" r="444" spans="1:26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ht="14" r="445" spans="1:26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ht="14" r="446" spans="1:26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ht="14" r="447" spans="1:26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ht="14" r="448" spans="1:26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ht="14" r="449" spans="1:26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ht="14" r="450" spans="1:26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ht="14" r="451" spans="1:26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ht="14" r="452" spans="1:26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ht="14" r="453" spans="1:26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ht="14" r="454" spans="1:26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ht="14" r="455" spans="1:26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ht="14" r="456" spans="1:26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ht="14" r="457" spans="1:26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ht="14" r="458" spans="1:26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ht="14" r="459" spans="1:26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ht="14" r="460" spans="1:26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ht="14" r="461" spans="1:26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ht="14" r="462" spans="1:26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ht="14" r="463" spans="1:26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ht="14" r="464" spans="1:26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ht="14" r="465" spans="1:26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ht="14" r="466" spans="1:26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ht="14" r="467" spans="1:26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ht="14" r="468" spans="1:26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ht="14" r="469" spans="1:26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ht="14" r="470" spans="1:26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ht="14" r="471" spans="1:26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ht="14" r="472" spans="1:26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ht="14" r="473" spans="1:26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ht="14" r="474" spans="1:26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ht="14" r="475" spans="1:26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ht="14" r="476" spans="1:26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ht="14" r="477" spans="1:26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ht="14" r="478" spans="1:26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ht="14" r="479" spans="1:26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ht="14" r="480" spans="1:26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ht="14" r="481" spans="1:26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ht="14" r="482" spans="1:26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ht="14" r="483" spans="1:26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ht="14" r="484" spans="1:26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ht="14" r="485" spans="1:26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ht="14" r="486" spans="1:26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ht="14" r="487" spans="1:26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ht="14" r="488" spans="1:26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ht="14" r="489" spans="1:26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ht="14" r="490" spans="1:26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ht="14" r="491" spans="1:26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ht="14" r="492" spans="1:26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ht="14" r="493" spans="1:26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ht="14" r="494" spans="1:26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ht="14" r="495" spans="1:26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ht="14" r="496" spans="1:26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ht="14" r="497" spans="1:26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ht="14" r="498" spans="1:26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ht="14" r="499" spans="1:26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ht="14" r="500" spans="1:26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ht="14" r="501" spans="1:26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ht="14" r="502" spans="1:26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ht="14" r="503" spans="1:26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ht="14" r="504" spans="1:26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ht="14" r="505" spans="1:26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ht="14" r="506" spans="1:26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ht="14" r="507" spans="1:26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ht="14" r="508" spans="1:26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ht="14" r="509" spans="1:26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ht="14" r="510" spans="1:26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ht="14" r="511" spans="1:26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ht="14" r="512" spans="1:26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ht="14" r="513" spans="1:26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ht="14" r="514" spans="1:26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ht="14" r="515" spans="1:26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ht="14" r="516" spans="1:26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ht="14" r="517" spans="1:26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ht="14" r="518" spans="1:26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ht="14" r="519" spans="1:26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ht="14" r="520" spans="1:26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ht="14" r="521" spans="1:26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ht="14" r="522" spans="1:26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ht="14" r="523" spans="1:26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ht="14" r="524" spans="1:26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ht="14" r="525" spans="1:26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ht="14" r="526" spans="1:26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ht="14" r="527" spans="1:26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ht="14" r="528" spans="1:26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ht="14" r="529" spans="1:26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ht="14" r="530" spans="1:26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ht="14" r="531" spans="1:26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ht="14" r="532" spans="1:26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ht="14" r="533" spans="1:26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ht="14" r="534" spans="1:26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ht="14" r="535" spans="1:26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ht="14" r="536" spans="1:26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ht="14" r="537" spans="1:26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ht="14" r="538" spans="1:26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ht="14" r="539" spans="1:26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ht="14" r="540" spans="1:26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ht="14" r="541" spans="1:26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ht="14" r="542" spans="1:26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ht="14" r="543" spans="1:26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ht="14" r="544" spans="1:26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ht="14" r="545" spans="1:26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ht="14" r="546" spans="1:26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ht="14" r="547" spans="1:26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ht="14" r="548" spans="1:26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ht="14" r="549" spans="1:26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ht="14" r="550" spans="1:26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ht="14" r="551" spans="1:26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ht="14" r="552" spans="1:26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ht="14" r="553" spans="1:26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ht="14" r="554" spans="1:26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ht="14" r="555" spans="1:26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ht="14" r="556" spans="1:26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ht="14" r="557" spans="1:26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ht="14" r="558" spans="1:26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ht="14" r="559" spans="1:26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ht="14" r="560" spans="1:26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ht="14" r="561" spans="1:26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ht="14" r="562" spans="1:26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ht="14" r="563" spans="1:26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ht="14" r="564" spans="1:26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ht="14" r="565" spans="1:26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ht="14" r="566" spans="1:26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ht="14" r="567" spans="1:26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ht="14" r="568" spans="1:26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ht="14" r="569" spans="1:26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ht="14" r="570" spans="1:26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ht="14" r="571" spans="1:26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ht="14" r="572" spans="1:26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ht="14" r="573" spans="1:26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ht="14" r="574" spans="1:26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ht="14" r="575" spans="1:26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ht="14" r="576" spans="1:26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ht="14" r="577" spans="1:26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ht="14" r="578" spans="1:26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ht="14" r="579" spans="1:26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ht="14" r="580" spans="1:26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ht="14" r="581" spans="1:26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ht="14" r="582" spans="1:26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ht="14" r="583" spans="1:26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ht="14" r="584" spans="1:26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ht="14" r="585" spans="1:26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ht="14" r="586" spans="1:26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ht="14" r="587" spans="1:26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ht="14" r="588" spans="1:26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ht="14" r="589" spans="1:26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ht="14" r="590" spans="1:26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ht="14" r="591" spans="1:26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ht="14" r="592" spans="1:26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ht="14" r="593" spans="1:26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ht="14" r="594" spans="1:26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ht="14" r="595" spans="1:26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ht="14" r="596" spans="1:26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ht="14" r="597" spans="1:26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ht="14" r="598" spans="1:26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ht="14" r="599" spans="1:26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ht="14" r="600" spans="1:26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ht="14" r="601" spans="1:26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ht="14" r="602" spans="1:26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ht="14" r="603" spans="1:26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ht="14" r="604" spans="1:26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ht="14" r="605" spans="1:26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ht="14" r="606" spans="1:26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ht="14" r="607" spans="1:26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ht="14" r="608" spans="1:26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ht="14" r="609" spans="1:26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ht="14" r="610" spans="1:26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ht="14" r="611" spans="1:26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ht="14" r="612" spans="1:26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ht="14" r="613" spans="1:26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ht="14" r="614" spans="1:26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ht="14" r="615" spans="1:26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ht="14" r="616" spans="1:26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ht="14" r="617" spans="1:26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ht="14" r="618" spans="1:26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ht="14" r="619" spans="1:26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ht="14" r="620" spans="1:26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ht="14" r="621" spans="1:26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ht="14" r="622" spans="1:26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ht="14" r="623" spans="1:26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ht="14" r="624" spans="1:26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ht="14" r="625" spans="1:26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ht="14" r="626" spans="1:26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ht="14" r="627" spans="1:26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ht="14" r="628" spans="1:26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ht="14" r="629" spans="1:26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ht="14" r="630" spans="1:26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ht="14" r="631" spans="1:26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ht="14" r="632" spans="1:26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ht="14" r="633" spans="1:26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ht="14" r="634" spans="1:26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ht="14" r="635" spans="1:26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ht="14" r="636" spans="1:26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ht="14" r="637" spans="1:26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ht="14" r="638" spans="1:26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ht="14" r="639" spans="1:26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ht="14" r="640" spans="1:26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ht="14" r="641" spans="1:26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ht="14" r="642" spans="1:26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ht="14" r="643" spans="1:26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ht="14" r="644" spans="1:26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ht="14" r="645" spans="1:26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ht="14" r="646" spans="1:26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ht="14" r="647" spans="1:26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ht="14" r="648" spans="1:26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ht="14" r="649" spans="1:26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ht="14" r="650" spans="1:26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ht="14" r="651" spans="1:26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ht="14" r="652" spans="1:26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ht="14" r="653" spans="1:26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ht="14" r="654" spans="1:26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ht="14" r="655" spans="1:26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ht="14" r="656" spans="1:26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ht="14" r="657" spans="1:26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ht="14" r="658" spans="1:26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ht="14" r="659" spans="1:26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ht="14" r="660" spans="1:26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ht="14" r="661" spans="1:26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ht="14" r="662" spans="1:26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ht="14" r="663" spans="1:26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ht="14" r="664" spans="1:26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ht="14" r="665" spans="1:26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ht="14" r="666" spans="1:26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ht="14" r="667" spans="1:26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ht="14" r="668" spans="1:26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ht="14" r="669" spans="1:26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ht="14" r="670" spans="1:26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ht="14" r="671" spans="1:26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ht="14" r="672" spans="1:26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ht="14" r="673" spans="1:26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ht="14" r="674" spans="1:26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ht="14" r="675" spans="1:26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ht="14" r="676" spans="1:26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ht="14" r="677" spans="1:26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ht="14" r="678" spans="1:26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ht="14" r="679" spans="1:26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ht="14" r="680" spans="1:26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ht="14" r="681" spans="1:26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ht="14" r="682" spans="1:26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ht="14" r="683" spans="1:26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ht="14" r="684" spans="1:26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ht="14" r="685" spans="1:26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ht="14" r="686" spans="1:26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ht="14" r="687" spans="1:26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ht="14" r="688" spans="1:26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ht="14" r="689" spans="1:26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ht="14" r="690" spans="1:26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ht="14" r="691" spans="1:26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ht="14" r="692" spans="1:26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ht="14" r="693" spans="1:26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ht="14" r="694" spans="1:26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ht="14" r="695" spans="1:26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ht="14" r="696" spans="1:26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ht="14" r="697" spans="1:26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ht="14" r="698" spans="1:26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ht="14" r="699" spans="1:26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ht="14" r="700" spans="1:26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ht="14" r="701" spans="1:26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ht="14" r="702" spans="1:26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ht="14" r="703" spans="1:26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ht="14" r="704" spans="1:26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ht="14" r="705" spans="1:26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ht="14" r="706" spans="1:26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ht="14" r="707" spans="1:26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ht="14" r="708" spans="1:26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ht="14" r="709" spans="1:26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ht="14" r="710" spans="1:26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ht="14" r="711" spans="1:26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ht="14" r="712" spans="1:26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ht="14" r="713" spans="1:26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ht="14" r="714" spans="1:26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ht="14" r="715" spans="1:26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ht="14" r="716" spans="1:26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ht="14" r="717" spans="1:26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ht="14" r="718" spans="1:26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ht="14" r="719" spans="1:26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ht="14" r="720" spans="1:26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ht="14" r="721" spans="1:26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ht="14" r="722" spans="1:26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ht="14" r="723" spans="1:26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ht="14" r="724" spans="1:26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ht="14" r="725" spans="1:26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ht="14" r="726" spans="1:26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ht="14" r="727" spans="1:26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ht="14" r="728" spans="1:26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ht="14" r="729" spans="1:26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ht="14" r="730" spans="1:26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ht="14" r="731" spans="1:26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ht="14" r="732" spans="1:26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ht="14" r="733" spans="1:26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ht="14" r="734" spans="1:26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ht="14" r="735" spans="1:26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ht="14" r="736" spans="1:26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ht="14" r="737" spans="1:26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ht="14" r="738" spans="1:26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ht="14" r="739" spans="1:26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ht="14" r="740" spans="1:26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ht="14" r="741" spans="1:26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ht="14" r="742" spans="1:26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ht="14" r="743" spans="1:26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ht="14" r="744" spans="1:26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ht="14" r="745" spans="1:26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ht="14" r="746" spans="1:26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ht="14" r="747" spans="1:26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ht="14" r="748" spans="1:26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ht="14" r="749" spans="1:26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ht="14" r="750" spans="1:26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ht="14" r="751" spans="1:26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ht="14" r="752" spans="1:26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ht="14" r="753" spans="1:26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ht="14" r="754" spans="1:26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ht="14" r="755" spans="1:26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ht="14" r="756" spans="1:26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ht="14" r="757" spans="1:26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ht="14" r="758" spans="1:26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ht="14" r="759" spans="1:26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ht="14" r="760" spans="1:26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ht="14" r="761" spans="1:26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ht="14" r="762" spans="1:26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ht="14" r="763" spans="1:26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ht="14" r="764" spans="1:26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ht="14" r="765" spans="1:26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ht="14" r="766" spans="1:26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ht="14" r="767" spans="1:26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ht="14" r="768" spans="1:26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ht="14" r="769" spans="1:26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ht="14" r="770" spans="1:26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ht="14" r="771" spans="1:26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ht="14" r="772" spans="1:26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ht="14" r="773" spans="1:26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ht="14" r="774" spans="1:26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ht="14" r="775" spans="1:26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ht="14" r="776" spans="1:26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ht="14" r="777" spans="1:26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ht="14" r="778" spans="1:26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ht="14" r="779" spans="1:26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ht="14" r="780" spans="1:26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ht="14" r="781" spans="1:26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ht="14" r="782" spans="1:26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ht="14" r="783" spans="1:26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ht="14" r="784" spans="1:26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ht="14" r="785" spans="1:26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ht="14" r="786" spans="1:26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ht="14" r="787" spans="1:26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ht="14" r="788" spans="1:26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ht="14" r="789" spans="1:26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ht="14" r="790" spans="1:26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ht="14" r="791" spans="1:26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ht="14" r="792" spans="1:26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ht="14" r="793" spans="1:26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ht="14" r="794" spans="1:26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ht="14" r="795" spans="1:26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ht="14" r="796" spans="1:26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ht="14" r="797" spans="1:26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ht="14" r="798" spans="1:26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ht="14" r="799" spans="1:26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ht="14" r="800" spans="1:26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ht="14" r="801" spans="1:26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ht="14" r="802" spans="1:26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ht="14" r="803" spans="1:26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ht="14" r="804" spans="1:26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ht="14" r="805" spans="1:26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ht="14" r="806" spans="1:26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ht="14" r="807" spans="1:26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ht="14" r="808" spans="1:26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ht="14" r="809" spans="1:26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ht="14" r="810" spans="1:26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ht="14" r="811" spans="1:26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ht="14" r="812" spans="1:26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ht="14" r="813" spans="1:26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ht="14" r="814" spans="1:26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ht="14" r="815" spans="1:26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ht="14" r="816" spans="1:26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ht="14" r="817" spans="1:26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ht="14" r="818" spans="1:26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ht="14" r="819" spans="1:26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ht="14" r="820" spans="1:26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ht="14" r="821" spans="1:26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ht="14" r="822" spans="1:26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ht="14" r="823" spans="1:26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ht="14" r="824" spans="1:26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ht="14" r="825" spans="1:26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ht="14" r="826" spans="1:26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ht="14" r="827" spans="1:26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ht="14" r="828" spans="1:26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ht="14" r="829" spans="1:26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ht="14" r="830" spans="1:26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ht="14" r="831" spans="1:26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ht="14" r="832" spans="1:26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ht="14" r="833" spans="1:26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ht="14" r="834" spans="1:26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ht="14" r="835" spans="1:26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ht="14" r="836" spans="1:26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ht="14" r="837" spans="1:26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ht="14" r="838" spans="1:26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ht="14" r="839" spans="1:26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ht="14" r="840" spans="1:26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ht="14" r="841" spans="1:26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ht="14" r="842" spans="1:26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ht="14" r="843" spans="1:26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ht="14" r="844" spans="1:26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ht="14" r="845" spans="1:26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ht="14" r="846" spans="1:26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ht="14" r="847" spans="1:26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ht="14" r="848" spans="1:26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ht="14" r="849" spans="1:26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ht="14" r="850" spans="1:26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ht="14" r="851" spans="1:26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ht="14" r="852" spans="1:26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ht="14" r="853" spans="1:26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ht="14" r="854" spans="1:26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ht="14" r="855" spans="1:26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ht="14" r="856" spans="1:26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ht="14" r="857" spans="1:26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ht="14" r="858" spans="1:26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ht="14" r="859" spans="1:26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ht="14" r="860" spans="1:26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ht="14" r="861" spans="1:26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ht="14" r="862" spans="1:26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ht="14" r="863" spans="1:26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ht="14" r="864" spans="1:26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ht="14" r="865" spans="1:26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ht="14" r="866" spans="1:26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ht="14" r="867" spans="1:26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ht="14" r="868" spans="1:26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ht="14" r="869" spans="1:26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ht="14" r="870" spans="1:26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ht="14" r="871" spans="1:26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ht="14" r="872" spans="1:26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ht="14" r="873" spans="1:26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ht="14" r="874" spans="1:26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ht="14" r="875" spans="1:26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ht="14" r="876" spans="1:26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ht="14" r="877" spans="1:26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ht="14" r="878" spans="1:26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ht="14" r="879" spans="1:26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ht="14" r="880" spans="1:26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ht="14" r="881" spans="1:26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ht="14" r="882" spans="1:26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ht="14" r="883" spans="1:26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ht="14" r="884" spans="1:26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ht="14" r="885" spans="1:26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ht="14" r="886" spans="1:26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ht="14" r="887" spans="1:26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ht="14" r="888" spans="1:26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ht="14" r="889" spans="1:26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ht="14" r="890" spans="1:26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ht="14" r="891" spans="1:26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ht="14" r="892" spans="1:26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ht="14" r="893" spans="1:26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ht="14" r="894" spans="1:26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ht="14" r="895" spans="1:26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ht="14" r="896" spans="1:26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ht="14" r="897" spans="1:26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ht="14" r="898" spans="1:26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ht="14" r="899" spans="1:26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ht="14" r="900" spans="1:26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ht="14" r="901" spans="1:26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ht="14" r="902" spans="1:26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ht="14" r="903" spans="1:26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ht="14" r="904" spans="1:26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ht="14" r="905" spans="1:26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ht="14" r="906" spans="1:26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ht="14" r="907" spans="1:26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ht="14" r="908" spans="1:26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ht="14" r="909" spans="1:26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ht="14" r="910" spans="1:26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ht="14" r="911" spans="1:26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ht="14" r="912" spans="1:26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ht="14" r="913" spans="1:26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ht="14" r="914" spans="1:26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ht="14" r="915" spans="1:26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ht="14" r="916" spans="1:26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ht="14" r="917" spans="1:26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ht="14" r="918" spans="1:26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ht="14" r="919" spans="1:26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ht="14" r="920" spans="1:26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ht="14" r="921" spans="1:26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ht="14" r="922" spans="1:26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ht="14" r="923" spans="1:26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ht="14" r="924" spans="1:26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ht="14" r="925" spans="1:26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ht="14" r="926" spans="1:26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ht="14" r="927" spans="1:26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ht="14" r="928" spans="1:26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ht="14" r="929" spans="1:26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ht="14" r="930" spans="1:26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ht="14" r="931" spans="1:26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ht="14" r="932" spans="1:26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ht="14" r="933" spans="1:26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ht="14" r="934" spans="1:26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ht="14" r="935" spans="1:26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ht="14" r="936" spans="1:26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ht="14" r="937" spans="1:26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ht="14" r="938" spans="1:26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ht="14" r="939" spans="1:26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ht="14" r="940" spans="1:26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ht="14" r="941" spans="1:26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ht="14" r="942" spans="1:26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ht="14" r="943" spans="1:26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ht="14" r="944" spans="1:26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ht="14" r="945" spans="1:26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ht="14" r="946" spans="1:26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ht="14" r="947" spans="1:26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ht="14" r="948" spans="1:26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ht="14" r="949" spans="1:26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ht="14" r="950" spans="1:26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ht="14" r="951" spans="1:26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ht="14" r="952" spans="1:26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ht="14" r="953" spans="1:26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ht="14" r="954" spans="1:26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ht="14" r="955" spans="1:26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ht="14" r="956" spans="1:26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ht="14" r="957" spans="1:26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ht="14" r="958" spans="1:26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ht="14" r="959" spans="1:26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ht="14" r="960" spans="1:26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ht="14" r="961" spans="1:26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ht="14" r="962" spans="1:26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ht="14" r="963" spans="1:26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ht="14" r="964" spans="1:26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ht="14" r="965" spans="1:26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ht="14" r="966" spans="1:26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ht="14" r="967" spans="1:26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ht="14" r="968" spans="1:26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ht="14" r="969" spans="1:26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ht="14" r="970" spans="1:26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ht="14" r="971" spans="1:26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ht="14" r="972" spans="1:26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ht="14" r="973" spans="1:26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ht="14" r="974" spans="1:26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ht="14" r="975" spans="1:26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ht="14" r="976" spans="1:26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ht="14" r="977" spans="1:26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ht="14" r="978" spans="1:26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ht="14" r="979" spans="1:26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ht="14" r="980" spans="1:26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ht="14" r="981" spans="1:26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ht="14" r="982" spans="1:26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ht="14" r="983" spans="1:26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ht="14" r="984" spans="1:26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ht="14" r="985" spans="1:26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ht="14" r="986" spans="1:26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ht="14" r="987" spans="1:26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ht="14" r="988" spans="1:26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ht="14" r="989" spans="1:26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ht="14" r="990" spans="1:26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ht="14" r="991" spans="1:26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ht="14" r="992" spans="1:26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ht="14" r="993" spans="1:26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ht="14" r="994" spans="1:26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ht="14" r="995" spans="1:26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ht="14" r="996" spans="1:26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ht="14" r="997" spans="1:26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ht="14" r="998" spans="1:26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ht="14" r="999" spans="1:26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ht="14" r="1000" spans="1:26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sheetViews>
    <sheetView workbookViewId="0" tabSelected="1">
      <selection pane="topLeft" activeCell="D12" sqref="D12"/>
    </sheetView>
  </sheetViews>
  <sheetFormatPr baseColWidth="10" defaultColWidth="14.5" defaultRowHeight="15"/>
  <cols>
    <col min="1" max="1" width="45.6640625" style="41" customWidth="1"/>
    <col min="2" max="2" width="39" style="41" customWidth="1"/>
    <col min="3" max="3" width="118.48" style="41" customWidth="1"/>
    <col min="4" max="4" width="79.71" style="41" customWidth="1"/>
    <col min="5" max="16384" width="14.5" style="41" customWidth="1"/>
  </cols>
  <sheetData>
    <row ht="15.75" customHeight="1" r="1" spans="1:26" x14ac:dyDescent="0.15">
      <c r="A1" s="37" t="s">
        <v>190</v>
      </c>
      <c r="B1" s="38"/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ht="15.75" customHeight="1" r="2" spans="1:26" x14ac:dyDescent="0.15">
      <c r="A2" s="38"/>
      <c r="B2" s="38"/>
      <c r="C2" s="38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ht="15.75" customHeight="1" r="3" spans="1:26" x14ac:dyDescent="0.15">
      <c r="A3" s="38" t="s">
        <v>191</v>
      </c>
      <c r="B3" s="38" t="s">
        <v>192</v>
      </c>
      <c r="C3" s="38" t="s">
        <v>193</v>
      </c>
      <c r="D3" s="39" t="s">
        <v>194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ht="15.75" customHeight="1" r="4" spans="1:26" x14ac:dyDescent="0.15">
      <c r="A4" s="42" t="s">
        <v>195</v>
      </c>
      <c r="B4" s="43" t="s">
        <v>196</v>
      </c>
      <c r="C4" s="43" t="s">
        <v>197</v>
      </c>
      <c r="D4" s="43" t="s">
        <v>198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ht="15.75" customHeight="1" r="5" spans="1:26" x14ac:dyDescent="0.15">
      <c r="A5" s="44"/>
      <c r="B5" s="45" t="s">
        <v>199</v>
      </c>
      <c r="C5" s="45" t="s">
        <v>200</v>
      </c>
      <c r="D5" s="45" t="s">
        <v>201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ht="15.75" customHeight="1" r="6" spans="1:26" x14ac:dyDescent="0.15">
      <c r="A6" s="42" t="s">
        <v>202</v>
      </c>
      <c r="B6" s="43" t="s">
        <v>203</v>
      </c>
      <c r="C6" s="43" t="s">
        <v>204</v>
      </c>
      <c r="D6" s="43" t="s">
        <v>205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ht="15.75" customHeight="1" r="7" spans="1:26" x14ac:dyDescent="0.15">
      <c r="A7" s="44"/>
      <c r="B7" s="45" t="s">
        <v>218</v>
      </c>
      <c r="C7" s="45" t="s">
        <v>219</v>
      </c>
      <c r="D7" s="45" t="s">
        <v>221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ht="15.75" customHeight="1" r="8" spans="1:26" x14ac:dyDescent="0.15">
      <c r="A8" s="42" t="s">
        <v>209</v>
      </c>
      <c r="B8" s="43" t="s">
        <v>210</v>
      </c>
      <c r="C8" s="43" t="s">
        <v>211</v>
      </c>
      <c r="D8" s="43" t="s">
        <v>212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ht="15.75" customHeight="1" r="9" spans="1:26" x14ac:dyDescent="0.15">
      <c r="A9" s="44"/>
      <c r="B9" s="45" t="s">
        <v>213</v>
      </c>
      <c r="C9" s="45" t="s">
        <v>214</v>
      </c>
      <c r="D9" s="45" t="s">
        <v>215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ht="15.75" customHeight="1" r="10" spans="1:26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ht="15.75" customHeight="1" r="11" spans="1:26" x14ac:dyDescent="0.15">
      <c r="A11" s="40"/>
      <c r="B11" s="40"/>
      <c r="C11" s="40"/>
      <c r="D11" s="46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ht="15.75" customHeight="1" r="12" spans="1:26" x14ac:dyDescent="0.15">
      <c r="A12" s="40"/>
      <c r="B12" s="40"/>
      <c r="C12" s="47"/>
      <c r="D12" s="46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ht="15.75" customHeight="1" r="13" spans="1:26" x14ac:dyDescent="0.15">
      <c r="A13" s="40"/>
      <c r="B13" s="40"/>
      <c r="C13" s="40"/>
      <c r="D13" s="46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ht="15.75" customHeight="1" r="14" spans="1:26" x14ac:dyDescent="0.15">
      <c r="A14" s="40"/>
      <c r="B14" s="40"/>
      <c r="C14" s="4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ht="15.75" customHeight="1" r="15" spans="1:26" x14ac:dyDescent="0.15">
      <c r="A15" s="40"/>
      <c r="B15" s="40"/>
      <c r="C15" s="4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ht="15.75" customHeight="1" r="16" spans="1:26" x14ac:dyDescent="0.15">
      <c r="A16" s="40"/>
      <c r="B16" s="46"/>
      <c r="C16" s="46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ht="15.75" customHeight="1" r="17" spans="1:26" x14ac:dyDescent="0.15">
      <c r="A17" s="40"/>
      <c r="B17" s="46"/>
      <c r="C17" s="46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ht="15.75" customHeight="1" r="18" spans="1:26" x14ac:dyDescent="0.15">
      <c r="A18" s="40"/>
      <c r="B18" s="40"/>
      <c r="C18" s="46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ht="15.75" customHeight="1" r="19" spans="1:26" x14ac:dyDescent="0.15">
      <c r="A19" s="40"/>
      <c r="B19" s="40"/>
      <c r="C19" s="4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ht="15.75" customHeight="1" r="20" spans="1:26" x14ac:dyDescent="0.15">
      <c r="A20" s="40"/>
      <c r="B20" s="40"/>
      <c r="C20" s="46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ht="15.75" customHeight="1" r="21" spans="1:26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ht="15.75" customHeight="1" r="22" spans="1:26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ht="15.75" customHeight="1" r="23" spans="1:26" x14ac:dyDescent="0.15">
      <c r="A23" s="40"/>
      <c r="B23" s="40"/>
      <c r="C23" s="4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ht="15.75" customHeight="1" r="24" spans="1:26" x14ac:dyDescent="0.15">
      <c r="A24" s="40"/>
      <c r="B24" s="40"/>
      <c r="C24" s="46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ht="15.75" customHeight="1" r="25" spans="1:26" x14ac:dyDescent="0.15">
      <c r="A25" s="40"/>
      <c r="B25" s="40"/>
      <c r="C25" s="46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ht="15.75" customHeight="1" r="26" spans="1:26" x14ac:dyDescent="0.15">
      <c r="A26" s="40"/>
      <c r="B26" s="40"/>
      <c r="C26" s="4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ht="15.75" customHeight="1" r="27" spans="1:26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ht="15.75" customHeight="1" r="28" spans="1:26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ht="15.75" customHeight="1" r="29" spans="1:26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ht="15.75" customHeight="1" r="30" spans="1:26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ht="15.75" customHeight="1" r="31" spans="1:26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ht="15.75" customHeight="1" r="32" spans="1:26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ht="15.75" customHeight="1" r="33" spans="1:26" x14ac:dyDescent="0.1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ht="15.75" customHeight="1" r="34" spans="1:26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ht="15.75" customHeight="1" r="35" spans="1:26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ht="15.75" customHeight="1" r="36" spans="1:26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ht="15.75" customHeight="1" r="37" spans="1:26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ht="15.75" customHeight="1" r="38" spans="1:26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ht="15.75" customHeight="1" r="39" spans="1:26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ht="15.75" customHeight="1" r="40" spans="1:26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ht="15.75" customHeight="1" r="41" spans="1:26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ht="15.75" customHeight="1" r="42" spans="1:26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ht="15.75" customHeight="1" r="43" spans="1:26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ht="15.75" customHeight="1" r="44" spans="1:26" x14ac:dyDescent="0.1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ht="15.75" customHeight="1" r="45" spans="1:26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ht="15.75" customHeight="1" r="46" spans="1:26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ht="15.75" customHeight="1" r="47" spans="1:26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ht="15.75" customHeight="1" r="48" spans="1:26" x14ac:dyDescent="0.1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ht="15.75" customHeight="1" r="49" spans="1:26" x14ac:dyDescent="0.1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ht="15.75" customHeight="1" r="50" spans="1:26" x14ac:dyDescent="0.1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ht="15.75" customHeight="1" r="51" spans="1:26" x14ac:dyDescent="0.1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ht="14" r="52" spans="1:26" x14ac:dyDescent="0.1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ht="14" r="53" spans="1:26" x14ac:dyDescent="0.1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ht="14" r="54" spans="1:26" x14ac:dyDescent="0.1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ht="14" r="55" spans="1:26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ht="14" r="56" spans="1:26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ht="14" r="57" spans="1:26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ht="14" r="58" spans="1:26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ht="14" r="59" spans="1:26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ht="14" r="60" spans="1:26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ht="14" r="61" spans="1:26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ht="14" r="62" spans="1:26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ht="14" r="63" spans="1:26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ht="14" r="64" spans="1:26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ht="14" r="65" spans="1:26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ht="14" r="66" spans="1:26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ht="14" r="67" spans="1:26" x14ac:dyDescent="0.1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ht="14" r="68" spans="1:26" x14ac:dyDescent="0.1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ht="14" r="69" spans="1:26" x14ac:dyDescent="0.1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ht="14" r="70" spans="1:26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ht="14" r="71" spans="1:26" x14ac:dyDescent="0.1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ht="14" r="72" spans="1:26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ht="14" r="73" spans="1:26" x14ac:dyDescent="0.1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ht="14" r="74" spans="1:26" x14ac:dyDescent="0.1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ht="14" r="75" spans="1:26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ht="14" r="76" spans="1:26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ht="14" r="77" spans="1:26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ht="14" r="78" spans="1:26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ht="14" r="79" spans="1:26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ht="14" r="80" spans="1:26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ht="14" r="81" spans="1:26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ht="14" r="82" spans="1:26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ht="14" r="83" spans="1:26" x14ac:dyDescent="0.1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ht="14" r="84" spans="1:26" x14ac:dyDescent="0.1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ht="14" r="85" spans="1:26" x14ac:dyDescent="0.1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ht="14" r="86" spans="1:26" x14ac:dyDescent="0.1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ht="14" r="87" spans="1:26" x14ac:dyDescent="0.1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ht="14" r="88" spans="1:26" x14ac:dyDescent="0.1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ht="14" r="89" spans="1:26" x14ac:dyDescent="0.1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ht="14" r="90" spans="1:26" x14ac:dyDescent="0.1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ht="14" r="91" spans="1:26" x14ac:dyDescent="0.1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ht="14" r="92" spans="1:26" x14ac:dyDescent="0.1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ht="14" r="93" spans="1:26" x14ac:dyDescent="0.1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ht="14" r="94" spans="1:26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ht="14" r="95" spans="1:26" x14ac:dyDescent="0.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ht="14" r="96" spans="1:26" x14ac:dyDescent="0.1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ht="14" r="97" spans="1:26" x14ac:dyDescent="0.1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ht="14" r="98" spans="1:26" x14ac:dyDescent="0.1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ht="14" r="99" spans="1:26" x14ac:dyDescent="0.1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ht="14" r="100" spans="1:26" x14ac:dyDescent="0.1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ht="14" r="101" spans="1:26" x14ac:dyDescent="0.1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ht="14" r="102" spans="1:26" x14ac:dyDescent="0.1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ht="14" r="103" spans="1:26" x14ac:dyDescent="0.1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ht="14" r="104" spans="1:26" x14ac:dyDescent="0.1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ht="14" r="105" spans="1:26" x14ac:dyDescent="0.1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ht="14" r="106" spans="1:26" x14ac:dyDescent="0.1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ht="14" r="107" spans="1:26" x14ac:dyDescent="0.1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ht="14" r="108" spans="1:26" x14ac:dyDescent="0.1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ht="14" r="109" spans="1:26" x14ac:dyDescent="0.1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ht="14" r="110" spans="1:26" x14ac:dyDescent="0.1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ht="14" r="111" spans="1:26" x14ac:dyDescent="0.1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ht="14" r="112" spans="1:26" x14ac:dyDescent="0.1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ht="14" r="113" spans="1:26" x14ac:dyDescent="0.1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ht="14" r="114" spans="1:26" x14ac:dyDescent="0.1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ht="14" r="115" spans="1:26" x14ac:dyDescent="0.1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ht="14" r="116" spans="1:26" x14ac:dyDescent="0.1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ht="14" r="117" spans="1:26" x14ac:dyDescent="0.1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ht="14" r="118" spans="1:26" x14ac:dyDescent="0.1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ht="14" r="119" spans="1:26" x14ac:dyDescent="0.1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ht="14" r="120" spans="1:26" x14ac:dyDescent="0.1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ht="14" r="121" spans="1:26" x14ac:dyDescent="0.1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ht="14" r="122" spans="1:26" x14ac:dyDescent="0.1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ht="14" r="123" spans="1:26" x14ac:dyDescent="0.1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ht="14" r="124" spans="1:26" x14ac:dyDescent="0.1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ht="14" r="125" spans="1:26" x14ac:dyDescent="0.1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ht="14" r="126" spans="1:26" x14ac:dyDescent="0.1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ht="14" r="127" spans="1:26" x14ac:dyDescent="0.1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ht="14" r="128" spans="1:26" x14ac:dyDescent="0.1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ht="14" r="129" spans="1:26" x14ac:dyDescent="0.1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ht="14" r="130" spans="1:26" x14ac:dyDescent="0.1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ht="14" r="131" spans="1:26" x14ac:dyDescent="0.1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ht="14" r="132" spans="1:26" x14ac:dyDescent="0.1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ht="14" r="133" spans="1:26" x14ac:dyDescent="0.1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ht="14" r="134" spans="1:26" x14ac:dyDescent="0.1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ht="14" r="135" spans="1:26" x14ac:dyDescent="0.1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ht="14" r="136" spans="1:26" x14ac:dyDescent="0.1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ht="14" r="137" spans="1:26" x14ac:dyDescent="0.1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ht="14" r="138" spans="1:26" x14ac:dyDescent="0.1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ht="14" r="139" spans="1:26" x14ac:dyDescent="0.1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ht="14" r="140" spans="1:26" x14ac:dyDescent="0.1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ht="14" r="141" spans="1:26" x14ac:dyDescent="0.1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ht="14" r="142" spans="1:26" x14ac:dyDescent="0.1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ht="14" r="143" spans="1:26" x14ac:dyDescent="0.1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ht="14" r="144" spans="1:26" x14ac:dyDescent="0.1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ht="14" r="145" spans="1:26" x14ac:dyDescent="0.1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ht="14" r="146" spans="1:26" x14ac:dyDescent="0.1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ht="14" r="147" spans="1:26" x14ac:dyDescent="0.1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ht="14" r="148" spans="1:26" x14ac:dyDescent="0.1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ht="14" r="149" spans="1:26" x14ac:dyDescent="0.1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ht="14" r="150" spans="1:26" x14ac:dyDescent="0.1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ht="14" r="151" spans="1:26" x14ac:dyDescent="0.1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ht="14" r="152" spans="1:26" x14ac:dyDescent="0.1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ht="14" r="153" spans="1:26" x14ac:dyDescent="0.1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ht="14" r="154" spans="1:26" x14ac:dyDescent="0.1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ht="14" r="155" spans="1:26" x14ac:dyDescent="0.1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ht="14" r="156" spans="1:26" x14ac:dyDescent="0.1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ht="14" r="157" spans="1:26" x14ac:dyDescent="0.1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ht="14" r="158" spans="1:26" x14ac:dyDescent="0.1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ht="14" r="159" spans="1:26" x14ac:dyDescent="0.1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ht="14" r="160" spans="1:26" x14ac:dyDescent="0.1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ht="14" r="161" spans="1:26" x14ac:dyDescent="0.1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ht="14" r="162" spans="1:26" x14ac:dyDescent="0.1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ht="14" r="163" spans="1:26" x14ac:dyDescent="0.1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ht="14" r="164" spans="1:26" x14ac:dyDescent="0.1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ht="14" r="165" spans="1:26" x14ac:dyDescent="0.1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ht="14" r="166" spans="1:26" x14ac:dyDescent="0.1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ht="14" r="167" spans="1:26" x14ac:dyDescent="0.1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ht="14" r="168" spans="1:26" x14ac:dyDescent="0.1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ht="14" r="169" spans="1:26" x14ac:dyDescent="0.1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ht="14" r="170" spans="1:26" x14ac:dyDescent="0.1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ht="14" r="171" spans="1:26" x14ac:dyDescent="0.1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ht="14" r="172" spans="1:26" x14ac:dyDescent="0.1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ht="14" r="173" spans="1:26" x14ac:dyDescent="0.1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ht="14" r="174" spans="1:26" x14ac:dyDescent="0.1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ht="14" r="175" spans="1:26" x14ac:dyDescent="0.1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ht="14" r="176" spans="1:26" x14ac:dyDescent="0.1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ht="14" r="177" spans="1:26" x14ac:dyDescent="0.1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ht="14" r="178" spans="1:26" x14ac:dyDescent="0.1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ht="14" r="179" spans="1:26" x14ac:dyDescent="0.1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ht="14" r="180" spans="1:26" x14ac:dyDescent="0.1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ht="14" r="181" spans="1:26" x14ac:dyDescent="0.1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ht="14" r="182" spans="1:26" x14ac:dyDescent="0.1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ht="14" r="183" spans="1:26" x14ac:dyDescent="0.1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ht="14" r="184" spans="1:26" x14ac:dyDescent="0.1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ht="14" r="185" spans="1:26" x14ac:dyDescent="0.1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ht="14" r="186" spans="1:26" x14ac:dyDescent="0.1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ht="14" r="187" spans="1:26" x14ac:dyDescent="0.1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ht="14" r="188" spans="1:26" x14ac:dyDescent="0.1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ht="14" r="189" spans="1:26" x14ac:dyDescent="0.1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ht="14" r="190" spans="1:26" x14ac:dyDescent="0.1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ht="14" r="191" spans="1:26" x14ac:dyDescent="0.1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ht="14" r="192" spans="1:26" x14ac:dyDescent="0.1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ht="14" r="193" spans="1:26" x14ac:dyDescent="0.1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ht="14" r="194" spans="1:26" x14ac:dyDescent="0.1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ht="14" r="195" spans="1:26" x14ac:dyDescent="0.1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ht="14" r="196" spans="1:26" x14ac:dyDescent="0.1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ht="14" r="197" spans="1:26" x14ac:dyDescent="0.1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ht="14" r="198" spans="1:26" x14ac:dyDescent="0.1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ht="14" r="199" spans="1:26" x14ac:dyDescent="0.1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ht="14" r="200" spans="1:26" x14ac:dyDescent="0.1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ht="14" r="201" spans="1:26" x14ac:dyDescent="0.1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ht="14" r="202" spans="1:26" x14ac:dyDescent="0.1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ht="14" r="203" spans="1:26" x14ac:dyDescent="0.1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ht="14" r="204" spans="1:26" x14ac:dyDescent="0.1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ht="14" r="205" spans="1:26" x14ac:dyDescent="0.1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ht="14" r="206" spans="1:26" x14ac:dyDescent="0.1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ht="14" r="207" spans="1:26" x14ac:dyDescent="0.1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ht="14" r="208" spans="1:26" x14ac:dyDescent="0.1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ht="14" r="209" spans="1:26" x14ac:dyDescent="0.1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ht="14" r="210" spans="1:26" x14ac:dyDescent="0.1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ht="14" r="211" spans="1:26" x14ac:dyDescent="0.1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ht="14" r="212" spans="1:26" x14ac:dyDescent="0.1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ht="14" r="213" spans="1:26" x14ac:dyDescent="0.1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ht="14" r="214" spans="1:26" x14ac:dyDescent="0.1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ht="14" r="215" spans="1:26" x14ac:dyDescent="0.1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ht="14" r="216" spans="1:26" x14ac:dyDescent="0.1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ht="14" r="217" spans="1:26" x14ac:dyDescent="0.1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ht="14" r="218" spans="1:26" x14ac:dyDescent="0.1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ht="14" r="219" spans="1:26" x14ac:dyDescent="0.1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ht="14" r="220" spans="1:26" x14ac:dyDescent="0.1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ht="14" r="221" spans="1:26" x14ac:dyDescent="0.1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ht="14" r="222" spans="1:26" x14ac:dyDescent="0.1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ht="14" r="223" spans="1:26" x14ac:dyDescent="0.1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ht="14" r="224" spans="1:26" x14ac:dyDescent="0.1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ht="14" r="225" spans="1:26" x14ac:dyDescent="0.1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ht="14" r="226" spans="1:26" x14ac:dyDescent="0.1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ht="14" r="227" spans="1:26" x14ac:dyDescent="0.1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ht="14" r="228" spans="1:26" x14ac:dyDescent="0.1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ht="14" r="229" spans="1:26" x14ac:dyDescent="0.1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ht="14" r="230" spans="1:26" x14ac:dyDescent="0.1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ht="14" r="231" spans="1:26" x14ac:dyDescent="0.1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ht="14" r="232" spans="1:26" x14ac:dyDescent="0.1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ht="14" r="233" spans="1:26" x14ac:dyDescent="0.1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ht="14" r="234" spans="1:26" x14ac:dyDescent="0.1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ht="14" r="235" spans="1:26" x14ac:dyDescent="0.1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ht="14" r="236" spans="1:26" x14ac:dyDescent="0.1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ht="14" r="237" spans="1:26" x14ac:dyDescent="0.1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ht="14" r="238" spans="1:26" x14ac:dyDescent="0.1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ht="14" r="239" spans="1:26" x14ac:dyDescent="0.1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ht="14" r="240" spans="1:26" x14ac:dyDescent="0.1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ht="14" r="241" spans="1:26" x14ac:dyDescent="0.1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ht="14" r="242" spans="1:26" x14ac:dyDescent="0.1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ht="14" r="243" spans="1:26" x14ac:dyDescent="0.1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ht="14" r="244" spans="1:26" x14ac:dyDescent="0.1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ht="14" r="245" spans="1:26" x14ac:dyDescent="0.1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ht="14" r="246" spans="1:26" x14ac:dyDescent="0.1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ht="14" r="247" spans="1:26" x14ac:dyDescent="0.1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ht="14" r="248" spans="1:26" x14ac:dyDescent="0.1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ht="14" r="249" spans="1:26" x14ac:dyDescent="0.1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ht="14" r="250" spans="1:26" x14ac:dyDescent="0.1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ht="14" r="251" spans="1:26" x14ac:dyDescent="0.1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ht="14" r="252" spans="1:26" x14ac:dyDescent="0.1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ht="14" r="253" spans="1:26" x14ac:dyDescent="0.1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ht="14" r="254" spans="1:26" x14ac:dyDescent="0.1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ht="14" r="255" spans="1:26" x14ac:dyDescent="0.1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ht="14" r="256" spans="1:26" x14ac:dyDescent="0.1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ht="14" r="257" spans="1:26" x14ac:dyDescent="0.1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ht="14" r="258" spans="1:26" x14ac:dyDescent="0.1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ht="14" r="259" spans="1:26" x14ac:dyDescent="0.1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ht="14" r="260" spans="1:26" x14ac:dyDescent="0.1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ht="14" r="261" spans="1:26" x14ac:dyDescent="0.1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ht="14" r="262" spans="1:26" x14ac:dyDescent="0.1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ht="14" r="263" spans="1:26" x14ac:dyDescent="0.1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ht="14" r="264" spans="1:26" x14ac:dyDescent="0.1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ht="14" r="265" spans="1:26" x14ac:dyDescent="0.1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ht="14" r="266" spans="1:26" x14ac:dyDescent="0.1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ht="14" r="267" spans="1:26" x14ac:dyDescent="0.1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ht="14" r="268" spans="1:26" x14ac:dyDescent="0.1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ht="14" r="269" spans="1:26" x14ac:dyDescent="0.1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ht="14" r="270" spans="1:26" x14ac:dyDescent="0.1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ht="14" r="271" spans="1:26" x14ac:dyDescent="0.1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ht="14" r="272" spans="1:26" x14ac:dyDescent="0.1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ht="14" r="273" spans="1:26" x14ac:dyDescent="0.1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ht="14" r="274" spans="1:26" x14ac:dyDescent="0.1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ht="14" r="275" spans="1:26" x14ac:dyDescent="0.1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ht="14" r="276" spans="1:26" x14ac:dyDescent="0.1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ht="14" r="277" spans="1:26" x14ac:dyDescent="0.1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ht="14" r="278" spans="1:26" x14ac:dyDescent="0.1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ht="14" r="279" spans="1:26" x14ac:dyDescent="0.1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ht="14" r="280" spans="1:26" x14ac:dyDescent="0.1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ht="14" r="281" spans="1:26" x14ac:dyDescent="0.1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ht="14" r="282" spans="1:26" x14ac:dyDescent="0.1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ht="14" r="283" spans="1:26" x14ac:dyDescent="0.1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ht="14" r="284" spans="1:26" x14ac:dyDescent="0.1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ht="14" r="285" spans="1:26" x14ac:dyDescent="0.1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ht="14" r="286" spans="1:26" x14ac:dyDescent="0.1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ht="14" r="287" spans="1:26" x14ac:dyDescent="0.1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ht="14" r="288" spans="1:26" x14ac:dyDescent="0.1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ht="14" r="289" spans="1:26" x14ac:dyDescent="0.1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ht="14" r="290" spans="1:26" x14ac:dyDescent="0.1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ht="14" r="291" spans="1:26" x14ac:dyDescent="0.1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ht="14" r="292" spans="1:26" x14ac:dyDescent="0.1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ht="14" r="293" spans="1:26" x14ac:dyDescent="0.1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ht="14" r="294" spans="1:26" x14ac:dyDescent="0.1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ht="14" r="295" spans="1:26" x14ac:dyDescent="0.1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ht="14" r="296" spans="1:26" x14ac:dyDescent="0.1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ht="14" r="297" spans="1:26" x14ac:dyDescent="0.1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ht="14" r="298" spans="1:26" x14ac:dyDescent="0.1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ht="14" r="299" spans="1:26" x14ac:dyDescent="0.1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ht="14" r="300" spans="1:26" x14ac:dyDescent="0.1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ht="14" r="301" spans="1:26" x14ac:dyDescent="0.1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ht="14" r="302" spans="1:26" x14ac:dyDescent="0.1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ht="14" r="303" spans="1:26" x14ac:dyDescent="0.1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ht="14" r="304" spans="1:26" x14ac:dyDescent="0.1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ht="14" r="305" spans="1:26" x14ac:dyDescent="0.1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ht="14" r="306" spans="1:26" x14ac:dyDescent="0.1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ht="14" r="307" spans="1:26" x14ac:dyDescent="0.1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ht="14" r="308" spans="1:26" x14ac:dyDescent="0.1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ht="14" r="309" spans="1:26" x14ac:dyDescent="0.1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ht="14" r="310" spans="1:26" x14ac:dyDescent="0.1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ht="14" r="311" spans="1:26" x14ac:dyDescent="0.1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ht="14" r="312" spans="1:26" x14ac:dyDescent="0.1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ht="14" r="313" spans="1:26" x14ac:dyDescent="0.1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ht="14" r="314" spans="1:26" x14ac:dyDescent="0.1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ht="14" r="315" spans="1:26" x14ac:dyDescent="0.1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ht="14" r="316" spans="1:26" x14ac:dyDescent="0.1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ht="14" r="317" spans="1:26" x14ac:dyDescent="0.1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ht="14" r="318" spans="1:26" x14ac:dyDescent="0.1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ht="14" r="319" spans="1:26" x14ac:dyDescent="0.1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ht="14" r="320" spans="1:26" x14ac:dyDescent="0.1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ht="14" r="321" spans="1:26" x14ac:dyDescent="0.1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ht="14" r="322" spans="1:26" x14ac:dyDescent="0.1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ht="14" r="323" spans="1:26" x14ac:dyDescent="0.1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ht="14" r="324" spans="1:26" x14ac:dyDescent="0.1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ht="14" r="325" spans="1:26" x14ac:dyDescent="0.1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ht="14" r="326" spans="1:26" x14ac:dyDescent="0.1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ht="14" r="327" spans="1:26" x14ac:dyDescent="0.1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ht="14" r="328" spans="1:26" x14ac:dyDescent="0.1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ht="14" r="329" spans="1:26" x14ac:dyDescent="0.1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ht="14" r="330" spans="1:26" x14ac:dyDescent="0.1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ht="14" r="331" spans="1:26" x14ac:dyDescent="0.1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ht="14" r="332" spans="1:26" x14ac:dyDescent="0.1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ht="14" r="333" spans="1:26" x14ac:dyDescent="0.1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ht="14" r="334" spans="1:26" x14ac:dyDescent="0.1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ht="14" r="335" spans="1:26" x14ac:dyDescent="0.1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ht="14" r="336" spans="1:26" x14ac:dyDescent="0.1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ht="14" r="337" spans="1:26" x14ac:dyDescent="0.1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ht="14" r="338" spans="1:26" x14ac:dyDescent="0.1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ht="14" r="339" spans="1:26" x14ac:dyDescent="0.1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ht="14" r="340" spans="1:26" x14ac:dyDescent="0.1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ht="14" r="341" spans="1:26" x14ac:dyDescent="0.1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ht="14" r="342" spans="1:26" x14ac:dyDescent="0.1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ht="14" r="343" spans="1:26" x14ac:dyDescent="0.1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ht="14" r="344" spans="1:26" x14ac:dyDescent="0.1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ht="14" r="345" spans="1:26" x14ac:dyDescent="0.1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ht="14" r="346" spans="1:26" x14ac:dyDescent="0.1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ht="14" r="347" spans="1:26" x14ac:dyDescent="0.1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ht="14" r="348" spans="1:26" x14ac:dyDescent="0.1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ht="14" r="349" spans="1:26" x14ac:dyDescent="0.1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ht="14" r="350" spans="1:26" x14ac:dyDescent="0.1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ht="14" r="351" spans="1:26" x14ac:dyDescent="0.1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ht="14" r="352" spans="1:26" x14ac:dyDescent="0.1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ht="14" r="353" spans="1:26" x14ac:dyDescent="0.1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ht="14" r="354" spans="1:26" x14ac:dyDescent="0.1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ht="14" r="355" spans="1:26" x14ac:dyDescent="0.1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ht="14" r="356" spans="1:26" x14ac:dyDescent="0.1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ht="14" r="357" spans="1:26" x14ac:dyDescent="0.1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ht="14" r="358" spans="1:26" x14ac:dyDescent="0.1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ht="14" r="359" spans="1:26" x14ac:dyDescent="0.1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ht="14" r="360" spans="1:26" x14ac:dyDescent="0.1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ht="14" r="361" spans="1:26" x14ac:dyDescent="0.1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ht="14" r="362" spans="1:26" x14ac:dyDescent="0.1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ht="14" r="363" spans="1:26" x14ac:dyDescent="0.1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ht="14" r="364" spans="1:26" x14ac:dyDescent="0.1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ht="14" r="365" spans="1:26" x14ac:dyDescent="0.1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ht="14" r="366" spans="1:26" x14ac:dyDescent="0.1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ht="14" r="367" spans="1:26" x14ac:dyDescent="0.1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ht="14" r="368" spans="1:26" x14ac:dyDescent="0.1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ht="14" r="369" spans="1:26" x14ac:dyDescent="0.1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ht="14" r="370" spans="1:26" x14ac:dyDescent="0.1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ht="14" r="371" spans="1:26" x14ac:dyDescent="0.1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ht="14" r="372" spans="1:26" x14ac:dyDescent="0.1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ht="14" r="373" spans="1:26" x14ac:dyDescent="0.1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ht="14" r="374" spans="1:26" x14ac:dyDescent="0.1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ht="14" r="375" spans="1:26" x14ac:dyDescent="0.1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ht="14" r="376" spans="1:26" x14ac:dyDescent="0.1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ht="14" r="377" spans="1:26" x14ac:dyDescent="0.1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ht="14" r="378" spans="1:26" x14ac:dyDescent="0.1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ht="14" r="379" spans="1:26" x14ac:dyDescent="0.1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ht="14" r="380" spans="1:26" x14ac:dyDescent="0.1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ht="14" r="381" spans="1:26" x14ac:dyDescent="0.1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ht="14" r="382" spans="1:26" x14ac:dyDescent="0.1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ht="14" r="383" spans="1:26" x14ac:dyDescent="0.1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ht="14" r="384" spans="1:26" x14ac:dyDescent="0.1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ht="14" r="385" spans="1:26" x14ac:dyDescent="0.1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ht="14" r="386" spans="1:26" x14ac:dyDescent="0.1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ht="14" r="387" spans="1:26" x14ac:dyDescent="0.1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ht="14" r="388" spans="1:26" x14ac:dyDescent="0.1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ht="14" r="389" spans="1:26" x14ac:dyDescent="0.1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ht="14" r="390" spans="1:26" x14ac:dyDescent="0.1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ht="14" r="391" spans="1:26" x14ac:dyDescent="0.1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ht="14" r="392" spans="1:26" x14ac:dyDescent="0.1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ht="14" r="393" spans="1:26" x14ac:dyDescent="0.1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ht="14" r="394" spans="1:26" x14ac:dyDescent="0.1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ht="14" r="395" spans="1:26" x14ac:dyDescent="0.1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ht="14" r="396" spans="1:26" x14ac:dyDescent="0.1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ht="14" r="397" spans="1:26" x14ac:dyDescent="0.1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ht="14" r="398" spans="1:26" x14ac:dyDescent="0.1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ht="14" r="399" spans="1:26" x14ac:dyDescent="0.1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ht="14" r="400" spans="1:26" x14ac:dyDescent="0.1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ht="14" r="401" spans="1:26" x14ac:dyDescent="0.1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ht="14" r="402" spans="1:26" x14ac:dyDescent="0.1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ht="14" r="403" spans="1:26" x14ac:dyDescent="0.1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ht="14" r="404" spans="1:26" x14ac:dyDescent="0.1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ht="14" r="405" spans="1:26" x14ac:dyDescent="0.1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ht="14" r="406" spans="1:26" x14ac:dyDescent="0.1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ht="14" r="407" spans="1:26" x14ac:dyDescent="0.1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ht="14" r="408" spans="1:26" x14ac:dyDescent="0.1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ht="14" r="409" spans="1:26" x14ac:dyDescent="0.1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ht="14" r="410" spans="1:26" x14ac:dyDescent="0.1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ht="14" r="411" spans="1:26" x14ac:dyDescent="0.1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ht="14" r="412" spans="1:26" x14ac:dyDescent="0.1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ht="14" r="413" spans="1:26" x14ac:dyDescent="0.1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ht="14" r="414" spans="1:26" x14ac:dyDescent="0.1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ht="14" r="415" spans="1:26" x14ac:dyDescent="0.1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ht="14" r="416" spans="1:26" x14ac:dyDescent="0.1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ht="14" r="417" spans="1:26" x14ac:dyDescent="0.1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ht="14" r="418" spans="1:26" x14ac:dyDescent="0.1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ht="14" r="419" spans="1:26" x14ac:dyDescent="0.1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ht="14" r="420" spans="1:26" x14ac:dyDescent="0.1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ht="14" r="421" spans="1:26" x14ac:dyDescent="0.1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ht="14" r="422" spans="1:26" x14ac:dyDescent="0.1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ht="14" r="423" spans="1:26" x14ac:dyDescent="0.1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ht="14" r="424" spans="1:26" x14ac:dyDescent="0.1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ht="14" r="425" spans="1:26" x14ac:dyDescent="0.1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ht="14" r="426" spans="1:26" x14ac:dyDescent="0.1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ht="14" r="427" spans="1:26" x14ac:dyDescent="0.1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ht="14" r="428" spans="1:26" x14ac:dyDescent="0.1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ht="14" r="429" spans="1:26" x14ac:dyDescent="0.1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ht="14" r="430" spans="1:26" x14ac:dyDescent="0.1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ht="14" r="431" spans="1:26" x14ac:dyDescent="0.1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ht="14" r="432" spans="1:26" x14ac:dyDescent="0.1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ht="14" r="433" spans="1:26" x14ac:dyDescent="0.1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ht="14" r="434" spans="1:26" x14ac:dyDescent="0.1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ht="14" r="435" spans="1:26" x14ac:dyDescent="0.1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ht="14" r="436" spans="1:26" x14ac:dyDescent="0.1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ht="14" r="437" spans="1:26" x14ac:dyDescent="0.1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ht="14" r="438" spans="1:26" x14ac:dyDescent="0.1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ht="14" r="439" spans="1:26" x14ac:dyDescent="0.1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ht="14" r="440" spans="1:26" x14ac:dyDescent="0.1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ht="14" r="441" spans="1:26" x14ac:dyDescent="0.1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ht="14" r="442" spans="1:26" x14ac:dyDescent="0.1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ht="14" r="443" spans="1:26" x14ac:dyDescent="0.1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ht="14" r="444" spans="1:26" x14ac:dyDescent="0.1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ht="14" r="445" spans="1:26" x14ac:dyDescent="0.1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ht="14" r="446" spans="1:26" x14ac:dyDescent="0.1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ht="14" r="447" spans="1:26" x14ac:dyDescent="0.1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ht="14" r="448" spans="1:26" x14ac:dyDescent="0.1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ht="14" r="449" spans="1:26" x14ac:dyDescent="0.1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ht="14" r="450" spans="1:26" x14ac:dyDescent="0.1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ht="14" r="451" spans="1:26" x14ac:dyDescent="0.1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ht="14" r="452" spans="1:26" x14ac:dyDescent="0.1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ht="14" r="453" spans="1:26" x14ac:dyDescent="0.1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ht="14" r="454" spans="1:26" x14ac:dyDescent="0.1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ht="14" r="455" spans="1:26" x14ac:dyDescent="0.1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ht="14" r="456" spans="1:26" x14ac:dyDescent="0.1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ht="14" r="457" spans="1:26" x14ac:dyDescent="0.1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ht="14" r="458" spans="1:26" x14ac:dyDescent="0.1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ht="14" r="459" spans="1:26" x14ac:dyDescent="0.1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ht="14" r="460" spans="1:26" x14ac:dyDescent="0.1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ht="14" r="461" spans="1:26" x14ac:dyDescent="0.1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ht="14" r="462" spans="1:26" x14ac:dyDescent="0.1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ht="14" r="463" spans="1:26" x14ac:dyDescent="0.1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ht="14" r="464" spans="1:26" x14ac:dyDescent="0.1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ht="14" r="465" spans="1:26" x14ac:dyDescent="0.1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ht="14" r="466" spans="1:26" x14ac:dyDescent="0.1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ht="14" r="467" spans="1:26" x14ac:dyDescent="0.1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ht="14" r="468" spans="1:26" x14ac:dyDescent="0.1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ht="14" r="469" spans="1:26" x14ac:dyDescent="0.1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ht="14" r="470" spans="1:26" x14ac:dyDescent="0.1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ht="14" r="471" spans="1:26" x14ac:dyDescent="0.1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ht="14" r="472" spans="1:26" x14ac:dyDescent="0.1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ht="14" r="473" spans="1:26" x14ac:dyDescent="0.1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ht="14" r="474" spans="1:26" x14ac:dyDescent="0.1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ht="14" r="475" spans="1:26" x14ac:dyDescent="0.1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ht="14" r="476" spans="1:26" x14ac:dyDescent="0.1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ht="14" r="477" spans="1:26" x14ac:dyDescent="0.1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ht="14" r="478" spans="1:26" x14ac:dyDescent="0.1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ht="14" r="479" spans="1:26" x14ac:dyDescent="0.1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ht="14" r="480" spans="1:26" x14ac:dyDescent="0.1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ht="14" r="481" spans="1:26" x14ac:dyDescent="0.1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ht="14" r="482" spans="1:26" x14ac:dyDescent="0.1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ht="14" r="483" spans="1:26" x14ac:dyDescent="0.1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ht="14" r="484" spans="1:26" x14ac:dyDescent="0.1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ht="14" r="485" spans="1:26" x14ac:dyDescent="0.1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ht="14" r="486" spans="1:26" x14ac:dyDescent="0.1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ht="14" r="487" spans="1:26" x14ac:dyDescent="0.1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ht="14" r="488" spans="1:26" x14ac:dyDescent="0.1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ht="14" r="489" spans="1:26" x14ac:dyDescent="0.1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ht="14" r="490" spans="1:26" x14ac:dyDescent="0.1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ht="14" r="491" spans="1:26" x14ac:dyDescent="0.1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ht="14" r="492" spans="1:26" x14ac:dyDescent="0.1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ht="14" r="493" spans="1:26" x14ac:dyDescent="0.1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ht="14" r="494" spans="1:26" x14ac:dyDescent="0.1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ht="14" r="495" spans="1:26" x14ac:dyDescent="0.1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ht="14" r="496" spans="1:26" x14ac:dyDescent="0.1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ht="14" r="497" spans="1:26" x14ac:dyDescent="0.1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ht="14" r="498" spans="1:26" x14ac:dyDescent="0.1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ht="14" r="499" spans="1:26" x14ac:dyDescent="0.1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ht="14" r="500" spans="1:26" x14ac:dyDescent="0.1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ht="14" r="501" spans="1:26" x14ac:dyDescent="0.1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ht="14" r="502" spans="1:26" x14ac:dyDescent="0.1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ht="14" r="503" spans="1:26" x14ac:dyDescent="0.1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ht="14" r="504" spans="1:26" x14ac:dyDescent="0.1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ht="14" r="505" spans="1:26" x14ac:dyDescent="0.1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ht="14" r="506" spans="1:26" x14ac:dyDescent="0.1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ht="14" r="507" spans="1:26" x14ac:dyDescent="0.1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ht="14" r="508" spans="1:26" x14ac:dyDescent="0.1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ht="14" r="509" spans="1:26" x14ac:dyDescent="0.1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ht="14" r="510" spans="1:26" x14ac:dyDescent="0.1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ht="14" r="511" spans="1:26" x14ac:dyDescent="0.1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ht="14" r="512" spans="1:26" x14ac:dyDescent="0.1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ht="14" r="513" spans="1:26" x14ac:dyDescent="0.1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ht="14" r="514" spans="1:26" x14ac:dyDescent="0.1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ht="14" r="515" spans="1:26" x14ac:dyDescent="0.1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ht="14" r="516" spans="1:26" x14ac:dyDescent="0.1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ht="14" r="517" spans="1:26" x14ac:dyDescent="0.1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ht="14" r="518" spans="1:26" x14ac:dyDescent="0.1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ht="14" r="519" spans="1:26" x14ac:dyDescent="0.1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ht="14" r="520" spans="1:26" x14ac:dyDescent="0.1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ht="14" r="521" spans="1:26" x14ac:dyDescent="0.1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ht="14" r="522" spans="1:26" x14ac:dyDescent="0.1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ht="14" r="523" spans="1:26" x14ac:dyDescent="0.1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ht="14" r="524" spans="1:26" x14ac:dyDescent="0.1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ht="14" r="525" spans="1:26" x14ac:dyDescent="0.1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ht="14" r="526" spans="1:26" x14ac:dyDescent="0.1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ht="14" r="527" spans="1:26" x14ac:dyDescent="0.1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ht="14" r="528" spans="1:26" x14ac:dyDescent="0.1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ht="14" r="529" spans="1:26" x14ac:dyDescent="0.1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ht="14" r="530" spans="1:26" x14ac:dyDescent="0.1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ht="14" r="531" spans="1:26" x14ac:dyDescent="0.1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ht="14" r="532" spans="1:26" x14ac:dyDescent="0.1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ht="14" r="533" spans="1:26" x14ac:dyDescent="0.1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ht="14" r="534" spans="1:26" x14ac:dyDescent="0.1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ht="14" r="535" spans="1:26" x14ac:dyDescent="0.1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ht="14" r="536" spans="1:26" x14ac:dyDescent="0.1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ht="14" r="537" spans="1:26" x14ac:dyDescent="0.1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ht="14" r="538" spans="1:26" x14ac:dyDescent="0.1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ht="14" r="539" spans="1:26" x14ac:dyDescent="0.1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ht="14" r="540" spans="1:26" x14ac:dyDescent="0.1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ht="14" r="541" spans="1:26" x14ac:dyDescent="0.1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ht="14" r="542" spans="1:26" x14ac:dyDescent="0.1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ht="14" r="543" spans="1:26" x14ac:dyDescent="0.1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ht="14" r="544" spans="1:26" x14ac:dyDescent="0.1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ht="14" r="545" spans="1:26" x14ac:dyDescent="0.1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ht="14" r="546" spans="1:26" x14ac:dyDescent="0.1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ht="14" r="547" spans="1:26" x14ac:dyDescent="0.1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ht="14" r="548" spans="1:26" x14ac:dyDescent="0.1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ht="14" r="549" spans="1:26" x14ac:dyDescent="0.1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ht="14" r="550" spans="1:26" x14ac:dyDescent="0.1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ht="14" r="551" spans="1:26" x14ac:dyDescent="0.1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ht="14" r="552" spans="1:26" x14ac:dyDescent="0.1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ht="14" r="553" spans="1:26" x14ac:dyDescent="0.1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ht="14" r="554" spans="1:26" x14ac:dyDescent="0.1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ht="14" r="555" spans="1:26" x14ac:dyDescent="0.1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ht="14" r="556" spans="1:26" x14ac:dyDescent="0.1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ht="14" r="557" spans="1:26" x14ac:dyDescent="0.1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ht="14" r="558" spans="1:26" x14ac:dyDescent="0.1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ht="14" r="559" spans="1:26" x14ac:dyDescent="0.1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ht="14" r="560" spans="1:26" x14ac:dyDescent="0.1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ht="14" r="561" spans="1:26" x14ac:dyDescent="0.1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ht="14" r="562" spans="1:26" x14ac:dyDescent="0.1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ht="14" r="563" spans="1:26" x14ac:dyDescent="0.1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ht="14" r="564" spans="1:26" x14ac:dyDescent="0.1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ht="14" r="565" spans="1:26" x14ac:dyDescent="0.1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ht="14" r="566" spans="1:26" x14ac:dyDescent="0.1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ht="14" r="567" spans="1:26" x14ac:dyDescent="0.1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ht="14" r="568" spans="1:26" x14ac:dyDescent="0.1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ht="14" r="569" spans="1:26" x14ac:dyDescent="0.1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ht="14" r="570" spans="1:26" x14ac:dyDescent="0.1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ht="14" r="571" spans="1:26" x14ac:dyDescent="0.1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ht="14" r="572" spans="1:26" x14ac:dyDescent="0.1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ht="14" r="573" spans="1:26" x14ac:dyDescent="0.1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ht="14" r="574" spans="1:26" x14ac:dyDescent="0.1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ht="14" r="575" spans="1:26" x14ac:dyDescent="0.1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ht="14" r="576" spans="1:26" x14ac:dyDescent="0.1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ht="14" r="577" spans="1:26" x14ac:dyDescent="0.1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ht="14" r="578" spans="1:26" x14ac:dyDescent="0.1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ht="14" r="579" spans="1:26" x14ac:dyDescent="0.1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ht="14" r="580" spans="1:26" x14ac:dyDescent="0.1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ht="14" r="581" spans="1:26" x14ac:dyDescent="0.1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ht="14" r="582" spans="1:26" x14ac:dyDescent="0.1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ht="14" r="583" spans="1:26" x14ac:dyDescent="0.1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ht="14" r="584" spans="1:26" x14ac:dyDescent="0.1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ht="14" r="585" spans="1:26" x14ac:dyDescent="0.1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ht="14" r="586" spans="1:26" x14ac:dyDescent="0.1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ht="14" r="587" spans="1:26" x14ac:dyDescent="0.1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ht="14" r="588" spans="1:26" x14ac:dyDescent="0.1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ht="14" r="589" spans="1:26" x14ac:dyDescent="0.1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ht="14" r="590" spans="1:26" x14ac:dyDescent="0.1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ht="14" r="591" spans="1:26" x14ac:dyDescent="0.1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ht="14" r="592" spans="1:26" x14ac:dyDescent="0.1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ht="14" r="593" spans="1:26" x14ac:dyDescent="0.1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ht="14" r="594" spans="1:26" x14ac:dyDescent="0.1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ht="14" r="595" spans="1:26" x14ac:dyDescent="0.1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ht="14" r="596" spans="1:26" x14ac:dyDescent="0.1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ht="14" r="597" spans="1:26" x14ac:dyDescent="0.1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ht="14" r="598" spans="1:26" x14ac:dyDescent="0.1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ht="14" r="599" spans="1:26" x14ac:dyDescent="0.1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ht="14" r="600" spans="1:26" x14ac:dyDescent="0.1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ht="14" r="601" spans="1:26" x14ac:dyDescent="0.1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ht="14" r="602" spans="1:26" x14ac:dyDescent="0.1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ht="14" r="603" spans="1:26" x14ac:dyDescent="0.1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ht="14" r="604" spans="1:26" x14ac:dyDescent="0.1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ht="14" r="605" spans="1:26" x14ac:dyDescent="0.1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ht="14" r="606" spans="1:26" x14ac:dyDescent="0.1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ht="14" r="607" spans="1:26" x14ac:dyDescent="0.1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ht="14" r="608" spans="1:26" x14ac:dyDescent="0.1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ht="14" r="609" spans="1:26" x14ac:dyDescent="0.1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ht="14" r="610" spans="1:26" x14ac:dyDescent="0.1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ht="14" r="611" spans="1:26" x14ac:dyDescent="0.1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ht="14" r="612" spans="1:26" x14ac:dyDescent="0.1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ht="14" r="613" spans="1:26" x14ac:dyDescent="0.1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ht="14" r="614" spans="1:26" x14ac:dyDescent="0.1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ht="14" r="615" spans="1:26" x14ac:dyDescent="0.1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ht="14" r="616" spans="1:26" x14ac:dyDescent="0.1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ht="14" r="617" spans="1:26" x14ac:dyDescent="0.1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ht="14" r="618" spans="1:26" x14ac:dyDescent="0.1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ht="14" r="619" spans="1:26" x14ac:dyDescent="0.1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ht="14" r="620" spans="1:26" x14ac:dyDescent="0.1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ht="14" r="621" spans="1:26" x14ac:dyDescent="0.1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ht="14" r="622" spans="1:26" x14ac:dyDescent="0.1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ht="14" r="623" spans="1:26" x14ac:dyDescent="0.1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ht="14" r="624" spans="1:26" x14ac:dyDescent="0.1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ht="14" r="625" spans="1:26" x14ac:dyDescent="0.1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ht="14" r="626" spans="1:26" x14ac:dyDescent="0.1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ht="14" r="627" spans="1:26" x14ac:dyDescent="0.1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ht="14" r="628" spans="1:26" x14ac:dyDescent="0.1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ht="14" r="629" spans="1:26" x14ac:dyDescent="0.1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ht="14" r="630" spans="1:26" x14ac:dyDescent="0.1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ht="14" r="631" spans="1:26" x14ac:dyDescent="0.1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ht="14" r="632" spans="1:26" x14ac:dyDescent="0.1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ht="14" r="633" spans="1:26" x14ac:dyDescent="0.1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ht="14" r="634" spans="1:26" x14ac:dyDescent="0.1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ht="14" r="635" spans="1:26" x14ac:dyDescent="0.1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ht="14" r="636" spans="1:26" x14ac:dyDescent="0.1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ht="14" r="637" spans="1:26" x14ac:dyDescent="0.1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ht="14" r="638" spans="1:26" x14ac:dyDescent="0.1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ht="14" r="639" spans="1:26" x14ac:dyDescent="0.1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ht="14" r="640" spans="1:26" x14ac:dyDescent="0.1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ht="14" r="641" spans="1:26" x14ac:dyDescent="0.1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ht="14" r="642" spans="1:26" x14ac:dyDescent="0.1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ht="14" r="643" spans="1:26" x14ac:dyDescent="0.1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ht="14" r="644" spans="1:26" x14ac:dyDescent="0.1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ht="14" r="645" spans="1:26" x14ac:dyDescent="0.1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ht="14" r="646" spans="1:26" x14ac:dyDescent="0.1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ht="14" r="647" spans="1:26" x14ac:dyDescent="0.1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ht="14" r="648" spans="1:26" x14ac:dyDescent="0.1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ht="14" r="649" spans="1:26" x14ac:dyDescent="0.1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ht="14" r="650" spans="1:26" x14ac:dyDescent="0.1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ht="14" r="651" spans="1:26" x14ac:dyDescent="0.1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ht="14" r="652" spans="1:26" x14ac:dyDescent="0.1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ht="14" r="653" spans="1:26" x14ac:dyDescent="0.1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ht="14" r="654" spans="1:26" x14ac:dyDescent="0.1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ht="14" r="655" spans="1:26" x14ac:dyDescent="0.1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ht="14" r="656" spans="1:26" x14ac:dyDescent="0.1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ht="14" r="657" spans="1:26" x14ac:dyDescent="0.1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ht="14" r="658" spans="1:26" x14ac:dyDescent="0.1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ht="14" r="659" spans="1:26" x14ac:dyDescent="0.1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ht="14" r="660" spans="1:26" x14ac:dyDescent="0.1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ht="14" r="661" spans="1:26" x14ac:dyDescent="0.1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ht="14" r="662" spans="1:26" x14ac:dyDescent="0.1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ht="14" r="663" spans="1:26" x14ac:dyDescent="0.1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ht="14" r="664" spans="1:26" x14ac:dyDescent="0.1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ht="14" r="665" spans="1:26" x14ac:dyDescent="0.1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ht="14" r="666" spans="1:26" x14ac:dyDescent="0.1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ht="14" r="667" spans="1:26" x14ac:dyDescent="0.1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ht="14" r="668" spans="1:26" x14ac:dyDescent="0.1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ht="14" r="669" spans="1:26" x14ac:dyDescent="0.1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ht="14" r="670" spans="1:26" x14ac:dyDescent="0.1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ht="14" r="671" spans="1:26" x14ac:dyDescent="0.1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ht="14" r="672" spans="1:26" x14ac:dyDescent="0.1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ht="14" r="673" spans="1:26" x14ac:dyDescent="0.1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ht="14" r="674" spans="1:26" x14ac:dyDescent="0.1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ht="14" r="675" spans="1:26" x14ac:dyDescent="0.1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ht="14" r="676" spans="1:26" x14ac:dyDescent="0.1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ht="14" r="677" spans="1:26" x14ac:dyDescent="0.1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ht="14" r="678" spans="1:26" x14ac:dyDescent="0.1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ht="14" r="679" spans="1:26" x14ac:dyDescent="0.1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ht="14" r="680" spans="1:26" x14ac:dyDescent="0.1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ht="14" r="681" spans="1:26" x14ac:dyDescent="0.1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ht="14" r="682" spans="1:26" x14ac:dyDescent="0.1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ht="14" r="683" spans="1:26" x14ac:dyDescent="0.1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ht="14" r="684" spans="1:26" x14ac:dyDescent="0.1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ht="14" r="685" spans="1:26" x14ac:dyDescent="0.1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ht="14" r="686" spans="1:26" x14ac:dyDescent="0.1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ht="14" r="687" spans="1:26" x14ac:dyDescent="0.1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ht="14" r="688" spans="1:26" x14ac:dyDescent="0.1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ht="14" r="689" spans="1:26" x14ac:dyDescent="0.1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ht="14" r="690" spans="1:26" x14ac:dyDescent="0.1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ht="14" r="691" spans="1:26" x14ac:dyDescent="0.1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ht="14" r="692" spans="1:26" x14ac:dyDescent="0.1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ht="14" r="693" spans="1:26" x14ac:dyDescent="0.1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ht="14" r="694" spans="1:26" x14ac:dyDescent="0.1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ht="14" r="695" spans="1:26" x14ac:dyDescent="0.1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ht="14" r="696" spans="1:26" x14ac:dyDescent="0.1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ht="14" r="697" spans="1:26" x14ac:dyDescent="0.1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ht="14" r="698" spans="1:26" x14ac:dyDescent="0.1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ht="14" r="699" spans="1:26" x14ac:dyDescent="0.1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ht="14" r="700" spans="1:26" x14ac:dyDescent="0.1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ht="14" r="701" spans="1:26" x14ac:dyDescent="0.1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ht="14" r="702" spans="1:26" x14ac:dyDescent="0.1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ht="14" r="703" spans="1:26" x14ac:dyDescent="0.1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ht="14" r="704" spans="1:26" x14ac:dyDescent="0.1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ht="14" r="705" spans="1:26" x14ac:dyDescent="0.1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ht="14" r="706" spans="1:26" x14ac:dyDescent="0.1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ht="14" r="707" spans="1:26" x14ac:dyDescent="0.1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ht="14" r="708" spans="1:26" x14ac:dyDescent="0.1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ht="14" r="709" spans="1:26" x14ac:dyDescent="0.1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ht="14" r="710" spans="1:26" x14ac:dyDescent="0.1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ht="14" r="711" spans="1:26" x14ac:dyDescent="0.1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ht="14" r="712" spans="1:26" x14ac:dyDescent="0.1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ht="14" r="713" spans="1:26" x14ac:dyDescent="0.1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ht="14" r="714" spans="1:26" x14ac:dyDescent="0.1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ht="14" r="715" spans="1:26" x14ac:dyDescent="0.1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ht="14" r="716" spans="1:26" x14ac:dyDescent="0.1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ht="14" r="717" spans="1:26" x14ac:dyDescent="0.1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ht="14" r="718" spans="1:26" x14ac:dyDescent="0.1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ht="14" r="719" spans="1:26" x14ac:dyDescent="0.1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ht="14" r="720" spans="1:26" x14ac:dyDescent="0.1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ht="14" r="721" spans="1:26" x14ac:dyDescent="0.1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ht="14" r="722" spans="1:26" x14ac:dyDescent="0.1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ht="14" r="723" spans="1:26" x14ac:dyDescent="0.1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ht="14" r="724" spans="1:26" x14ac:dyDescent="0.1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ht="14" r="725" spans="1:26" x14ac:dyDescent="0.1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ht="14" r="726" spans="1:26" x14ac:dyDescent="0.1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ht="14" r="727" spans="1:26" x14ac:dyDescent="0.1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ht="14" r="728" spans="1:26" x14ac:dyDescent="0.1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ht="14" r="729" spans="1:26" x14ac:dyDescent="0.1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ht="14" r="730" spans="1:26" x14ac:dyDescent="0.1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ht="14" r="731" spans="1:26" x14ac:dyDescent="0.1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ht="14" r="732" spans="1:26" x14ac:dyDescent="0.1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ht="14" r="733" spans="1:26" x14ac:dyDescent="0.1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ht="14" r="734" spans="1:26" x14ac:dyDescent="0.1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ht="14" r="735" spans="1:26" x14ac:dyDescent="0.1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ht="14" r="736" spans="1:26" x14ac:dyDescent="0.1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ht="14" r="737" spans="1:26" x14ac:dyDescent="0.1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ht="14" r="738" spans="1:26" x14ac:dyDescent="0.1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ht="14" r="739" spans="1:26" x14ac:dyDescent="0.1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ht="14" r="740" spans="1:26" x14ac:dyDescent="0.1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ht="14" r="741" spans="1:26" x14ac:dyDescent="0.1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ht="14" r="742" spans="1:26" x14ac:dyDescent="0.1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ht="14" r="743" spans="1:26" x14ac:dyDescent="0.1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ht="14" r="744" spans="1:26" x14ac:dyDescent="0.1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ht="14" r="745" spans="1:26" x14ac:dyDescent="0.1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ht="14" r="746" spans="1:26" x14ac:dyDescent="0.1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ht="14" r="747" spans="1:26" x14ac:dyDescent="0.1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ht="14" r="748" spans="1:26" x14ac:dyDescent="0.1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ht="14" r="749" spans="1:26" x14ac:dyDescent="0.1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ht="14" r="750" spans="1:26" x14ac:dyDescent="0.1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ht="14" r="751" spans="1:26" x14ac:dyDescent="0.1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ht="14" r="752" spans="1:26" x14ac:dyDescent="0.1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ht="14" r="753" spans="1:26" x14ac:dyDescent="0.1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ht="14" r="754" spans="1:26" x14ac:dyDescent="0.1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ht="14" r="755" spans="1:26" x14ac:dyDescent="0.1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ht="14" r="756" spans="1:26" x14ac:dyDescent="0.1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ht="14" r="757" spans="1:26" x14ac:dyDescent="0.1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ht="14" r="758" spans="1:26" x14ac:dyDescent="0.1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ht="14" r="759" spans="1:26" x14ac:dyDescent="0.1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ht="14" r="760" spans="1:26" x14ac:dyDescent="0.1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ht="14" r="761" spans="1:26" x14ac:dyDescent="0.1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ht="14" r="762" spans="1:26" x14ac:dyDescent="0.1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ht="14" r="763" spans="1:26" x14ac:dyDescent="0.1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ht="14" r="764" spans="1:26" x14ac:dyDescent="0.1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ht="14" r="765" spans="1:26" x14ac:dyDescent="0.1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ht="14" r="766" spans="1:26" x14ac:dyDescent="0.1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ht="14" r="767" spans="1:26" x14ac:dyDescent="0.1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ht="14" r="768" spans="1:26" x14ac:dyDescent="0.1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ht="14" r="769" spans="1:26" x14ac:dyDescent="0.1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ht="14" r="770" spans="1:26" x14ac:dyDescent="0.1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ht="14" r="771" spans="1:26" x14ac:dyDescent="0.1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ht="14" r="772" spans="1:26" x14ac:dyDescent="0.1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ht="14" r="773" spans="1:26" x14ac:dyDescent="0.1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ht="14" r="774" spans="1:26" x14ac:dyDescent="0.1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ht="14" r="775" spans="1:26" x14ac:dyDescent="0.1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ht="14" r="776" spans="1:26" x14ac:dyDescent="0.1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ht="14" r="777" spans="1:26" x14ac:dyDescent="0.1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ht="14" r="778" spans="1:26" x14ac:dyDescent="0.1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ht="14" r="779" spans="1:26" x14ac:dyDescent="0.1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ht="14" r="780" spans="1:26" x14ac:dyDescent="0.1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ht="14" r="781" spans="1:26" x14ac:dyDescent="0.1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ht="14" r="782" spans="1:26" x14ac:dyDescent="0.1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ht="14" r="783" spans="1:26" x14ac:dyDescent="0.1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ht="14" r="784" spans="1:26" x14ac:dyDescent="0.1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ht="14" r="785" spans="1:26" x14ac:dyDescent="0.1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ht="14" r="786" spans="1:26" x14ac:dyDescent="0.1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ht="14" r="787" spans="1:26" x14ac:dyDescent="0.1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ht="14" r="788" spans="1:26" x14ac:dyDescent="0.1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ht="14" r="789" spans="1:26" x14ac:dyDescent="0.1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ht="14" r="790" spans="1:26" x14ac:dyDescent="0.1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ht="14" r="791" spans="1:26" x14ac:dyDescent="0.1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ht="14" r="792" spans="1:26" x14ac:dyDescent="0.1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ht="14" r="793" spans="1:26" x14ac:dyDescent="0.1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ht="14" r="794" spans="1:26" x14ac:dyDescent="0.1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ht="14" r="795" spans="1:26" x14ac:dyDescent="0.1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ht="14" r="796" spans="1:26" x14ac:dyDescent="0.1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ht="14" r="797" spans="1:26" x14ac:dyDescent="0.1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ht="14" r="798" spans="1:26" x14ac:dyDescent="0.1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ht="14" r="799" spans="1:26" x14ac:dyDescent="0.1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ht="14" r="800" spans="1:26" x14ac:dyDescent="0.1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ht="14" r="801" spans="1:26" x14ac:dyDescent="0.1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ht="14" r="802" spans="1:26" x14ac:dyDescent="0.1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ht="14" r="803" spans="1:26" x14ac:dyDescent="0.1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ht="14" r="804" spans="1:26" x14ac:dyDescent="0.1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ht="14" r="805" spans="1:26" x14ac:dyDescent="0.1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ht="14" r="806" spans="1:26" x14ac:dyDescent="0.1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ht="14" r="807" spans="1:26" x14ac:dyDescent="0.1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ht="14" r="808" spans="1:26" x14ac:dyDescent="0.1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ht="14" r="809" spans="1:26" x14ac:dyDescent="0.1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ht="14" r="810" spans="1:26" x14ac:dyDescent="0.1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ht="14" r="811" spans="1:26" x14ac:dyDescent="0.1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ht="14" r="812" spans="1:26" x14ac:dyDescent="0.1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ht="14" r="813" spans="1:26" x14ac:dyDescent="0.1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ht="14" r="814" spans="1:26" x14ac:dyDescent="0.1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ht="14" r="815" spans="1:26" x14ac:dyDescent="0.1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ht="14" r="816" spans="1:26" x14ac:dyDescent="0.1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ht="14" r="817" spans="1:26" x14ac:dyDescent="0.1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ht="14" r="818" spans="1:26" x14ac:dyDescent="0.1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ht="14" r="819" spans="1:26" x14ac:dyDescent="0.1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ht="14" r="820" spans="1:26" x14ac:dyDescent="0.1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ht="14" r="821" spans="1:26" x14ac:dyDescent="0.1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ht="14" r="822" spans="1:26" x14ac:dyDescent="0.1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ht="14" r="823" spans="1:26" x14ac:dyDescent="0.1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ht="14" r="824" spans="1:26" x14ac:dyDescent="0.1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ht="14" r="825" spans="1:26" x14ac:dyDescent="0.1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ht="14" r="826" spans="1:26" x14ac:dyDescent="0.1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ht="14" r="827" spans="1:26" x14ac:dyDescent="0.1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ht="14" r="828" spans="1:26" x14ac:dyDescent="0.1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ht="14" r="829" spans="1:26" x14ac:dyDescent="0.1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ht="14" r="830" spans="1:26" x14ac:dyDescent="0.1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ht="14" r="831" spans="1:26" x14ac:dyDescent="0.1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ht="14" r="832" spans="1:26" x14ac:dyDescent="0.1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ht="14" r="833" spans="1:26" x14ac:dyDescent="0.1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ht="14" r="834" spans="1:26" x14ac:dyDescent="0.1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ht="14" r="835" spans="1:26" x14ac:dyDescent="0.1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ht="14" r="836" spans="1:26" x14ac:dyDescent="0.1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ht="14" r="837" spans="1:26" x14ac:dyDescent="0.1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ht="14" r="838" spans="1:26" x14ac:dyDescent="0.1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ht="14" r="839" spans="1:26" x14ac:dyDescent="0.1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ht="14" r="840" spans="1:26" x14ac:dyDescent="0.1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ht="14" r="841" spans="1:26" x14ac:dyDescent="0.1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ht="14" r="842" spans="1:26" x14ac:dyDescent="0.1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ht="14" r="843" spans="1:26" x14ac:dyDescent="0.1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ht="14" r="844" spans="1:26" x14ac:dyDescent="0.1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ht="14" r="845" spans="1:26" x14ac:dyDescent="0.1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ht="14" r="846" spans="1:26" x14ac:dyDescent="0.1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ht="14" r="847" spans="1:26" x14ac:dyDescent="0.1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ht="14" r="848" spans="1:26" x14ac:dyDescent="0.1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ht="14" r="849" spans="1:26" x14ac:dyDescent="0.1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ht="14" r="850" spans="1:26" x14ac:dyDescent="0.1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ht="14" r="851" spans="1:26" x14ac:dyDescent="0.1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ht="14" r="852" spans="1:26" x14ac:dyDescent="0.1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ht="14" r="853" spans="1:26" x14ac:dyDescent="0.1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ht="14" r="854" spans="1:26" x14ac:dyDescent="0.1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ht="14" r="855" spans="1:26" x14ac:dyDescent="0.1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ht="14" r="856" spans="1:26" x14ac:dyDescent="0.1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ht="14" r="857" spans="1:26" x14ac:dyDescent="0.1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ht="14" r="858" spans="1:26" x14ac:dyDescent="0.1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ht="14" r="859" spans="1:26" x14ac:dyDescent="0.1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ht="14" r="860" spans="1:26" x14ac:dyDescent="0.1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ht="14" r="861" spans="1:26" x14ac:dyDescent="0.1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ht="14" r="862" spans="1:26" x14ac:dyDescent="0.1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ht="14" r="863" spans="1:26" x14ac:dyDescent="0.1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ht="14" r="864" spans="1:26" x14ac:dyDescent="0.1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ht="14" r="865" spans="1:26" x14ac:dyDescent="0.1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ht="14" r="866" spans="1:26" x14ac:dyDescent="0.1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ht="14" r="867" spans="1:26" x14ac:dyDescent="0.1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ht="14" r="868" spans="1:26" x14ac:dyDescent="0.1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ht="14" r="869" spans="1:26" x14ac:dyDescent="0.1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ht="14" r="870" spans="1:26" x14ac:dyDescent="0.1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ht="14" r="871" spans="1:26" x14ac:dyDescent="0.1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ht="14" r="872" spans="1:26" x14ac:dyDescent="0.1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ht="14" r="873" spans="1:26" x14ac:dyDescent="0.1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ht="14" r="874" spans="1:26" x14ac:dyDescent="0.1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ht="14" r="875" spans="1:26" x14ac:dyDescent="0.1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ht="14" r="876" spans="1:26" x14ac:dyDescent="0.1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ht="14" r="877" spans="1:26" x14ac:dyDescent="0.1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ht="14" r="878" spans="1:26" x14ac:dyDescent="0.1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ht="14" r="879" spans="1:26" x14ac:dyDescent="0.1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ht="14" r="880" spans="1:26" x14ac:dyDescent="0.1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ht="14" r="881" spans="1:26" x14ac:dyDescent="0.1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ht="14" r="882" spans="1:26" x14ac:dyDescent="0.1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ht="14" r="883" spans="1:26" x14ac:dyDescent="0.1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ht="14" r="884" spans="1:26" x14ac:dyDescent="0.1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ht="14" r="885" spans="1:26" x14ac:dyDescent="0.1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ht="14" r="886" spans="1:26" x14ac:dyDescent="0.1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ht="14" r="887" spans="1:26" x14ac:dyDescent="0.1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ht="14" r="888" spans="1:26" x14ac:dyDescent="0.1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ht="14" r="889" spans="1:26" x14ac:dyDescent="0.1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ht="14" r="890" spans="1:26" x14ac:dyDescent="0.1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ht="14" r="891" spans="1:26" x14ac:dyDescent="0.1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ht="14" r="892" spans="1:26" x14ac:dyDescent="0.1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ht="14" r="893" spans="1:26" x14ac:dyDescent="0.1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ht="14" r="894" spans="1:26" x14ac:dyDescent="0.1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ht="14" r="895" spans="1:26" x14ac:dyDescent="0.1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ht="14" r="896" spans="1:26" x14ac:dyDescent="0.1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ht="14" r="897" spans="1:26" x14ac:dyDescent="0.1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ht="14" r="898" spans="1:26" x14ac:dyDescent="0.1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ht="14" r="899" spans="1:26" x14ac:dyDescent="0.1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ht="14" r="900" spans="1:26" x14ac:dyDescent="0.1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ht="14" r="901" spans="1:26" x14ac:dyDescent="0.1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ht="14" r="902" spans="1:26" x14ac:dyDescent="0.1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ht="14" r="903" spans="1:26" x14ac:dyDescent="0.1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ht="14" r="904" spans="1:26" x14ac:dyDescent="0.1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ht="14" r="905" spans="1:26" x14ac:dyDescent="0.1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ht="14" r="906" spans="1:26" x14ac:dyDescent="0.1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ht="14" r="907" spans="1:26" x14ac:dyDescent="0.1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ht="14" r="908" spans="1:26" x14ac:dyDescent="0.1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ht="14" r="909" spans="1:26" x14ac:dyDescent="0.1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ht="14" r="910" spans="1:26" x14ac:dyDescent="0.1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ht="14" r="911" spans="1:26" x14ac:dyDescent="0.1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ht="14" r="912" spans="1:26" x14ac:dyDescent="0.1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ht="14" r="913" spans="1:26" x14ac:dyDescent="0.1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ht="14" r="914" spans="1:26" x14ac:dyDescent="0.1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ht="14" r="915" spans="1:26" x14ac:dyDescent="0.1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ht="14" r="916" spans="1:26" x14ac:dyDescent="0.1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ht="14" r="917" spans="1:26" x14ac:dyDescent="0.1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ht="14" r="918" spans="1:26" x14ac:dyDescent="0.1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ht="14" r="919" spans="1:26" x14ac:dyDescent="0.1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ht="14" r="920" spans="1:26" x14ac:dyDescent="0.1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ht="14" r="921" spans="1:26" x14ac:dyDescent="0.1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ht="14" r="922" spans="1:26" x14ac:dyDescent="0.1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ht="14" r="923" spans="1:26" x14ac:dyDescent="0.1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ht="14" r="924" spans="1:26" x14ac:dyDescent="0.1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ht="14" r="925" spans="1:26" x14ac:dyDescent="0.1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ht="14" r="926" spans="1:26" x14ac:dyDescent="0.1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ht="14" r="927" spans="1:26" x14ac:dyDescent="0.1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ht="14" r="928" spans="1:26" x14ac:dyDescent="0.1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ht="14" r="929" spans="1:26" x14ac:dyDescent="0.1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ht="14" r="930" spans="1:26" x14ac:dyDescent="0.1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ht="14" r="931" spans="1:26" x14ac:dyDescent="0.1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ht="14" r="932" spans="1:26" x14ac:dyDescent="0.1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ht="14" r="933" spans="1:26" x14ac:dyDescent="0.1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ht="14" r="934" spans="1:26" x14ac:dyDescent="0.1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ht="14" r="935" spans="1:26" x14ac:dyDescent="0.1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ht="14" r="936" spans="1:26" x14ac:dyDescent="0.1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ht="14" r="937" spans="1:26" x14ac:dyDescent="0.1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ht="14" r="938" spans="1:26" x14ac:dyDescent="0.1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ht="14" r="939" spans="1:26" x14ac:dyDescent="0.1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ht="14" r="940" spans="1:26" x14ac:dyDescent="0.1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ht="14" r="941" spans="1:26" x14ac:dyDescent="0.1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ht="14" r="942" spans="1:26" x14ac:dyDescent="0.1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ht="14" r="943" spans="1:26" x14ac:dyDescent="0.1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ht="14" r="944" spans="1:26" x14ac:dyDescent="0.1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ht="14" r="945" spans="1:26" x14ac:dyDescent="0.1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ht="14" r="946" spans="1:26" x14ac:dyDescent="0.1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ht="14" r="947" spans="1:26" x14ac:dyDescent="0.1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ht="14" r="948" spans="1:26" x14ac:dyDescent="0.1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ht="14" r="949" spans="1:26" x14ac:dyDescent="0.1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ht="14" r="950" spans="1:26" x14ac:dyDescent="0.1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ht="14" r="951" spans="1:26" x14ac:dyDescent="0.1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ht="14" r="952" spans="1:26" x14ac:dyDescent="0.1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ht="14" r="953" spans="1:26" x14ac:dyDescent="0.1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ht="14" r="954" spans="1:26" x14ac:dyDescent="0.1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ht="14" r="955" spans="1:26" x14ac:dyDescent="0.1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ht="14" r="956" spans="1:26" x14ac:dyDescent="0.1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ht="14" r="957" spans="1:26" x14ac:dyDescent="0.1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ht="14" r="958" spans="1:26" x14ac:dyDescent="0.1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ht="14" r="959" spans="1:26" x14ac:dyDescent="0.1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ht="14" r="960" spans="1:26" x14ac:dyDescent="0.1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ht="14" r="961" spans="1:26" x14ac:dyDescent="0.1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ht="14" r="962" spans="1:26" x14ac:dyDescent="0.1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ht="14" r="963" spans="1:26" x14ac:dyDescent="0.1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ht="14" r="964" spans="1:26" x14ac:dyDescent="0.1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ht="14" r="965" spans="1:26" x14ac:dyDescent="0.1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ht="14" r="966" spans="1:26" x14ac:dyDescent="0.1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ht="14" r="967" spans="1:26" x14ac:dyDescent="0.1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ht="14" r="968" spans="1:26" x14ac:dyDescent="0.1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ht="14" r="969" spans="1:26" x14ac:dyDescent="0.1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ht="14" r="970" spans="1:26" x14ac:dyDescent="0.1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ht="14" r="971" spans="1:26" x14ac:dyDescent="0.1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ht="14" r="972" spans="1:26" x14ac:dyDescent="0.1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ht="14" r="973" spans="1:26" x14ac:dyDescent="0.1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ht="14" r="974" spans="1:26" x14ac:dyDescent="0.1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ht="14" r="975" spans="1:26" x14ac:dyDescent="0.1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ht="14" r="976" spans="1:26" x14ac:dyDescent="0.1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ht="14" r="977" spans="1:26" x14ac:dyDescent="0.1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ht="14" r="978" spans="1:26" x14ac:dyDescent="0.1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ht="14" r="979" spans="1:26" x14ac:dyDescent="0.1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ht="14" r="980" spans="1:26" x14ac:dyDescent="0.1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ht="14" r="981" spans="1:26" x14ac:dyDescent="0.1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ht="14" r="982" spans="1:26" x14ac:dyDescent="0.1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ht="14" r="983" spans="1:26" x14ac:dyDescent="0.1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ht="14" r="984" spans="1:26" x14ac:dyDescent="0.1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ht="14" r="985" spans="1:26" x14ac:dyDescent="0.1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ht="14" r="986" spans="1:26" x14ac:dyDescent="0.1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ht="14" r="987" spans="1:26" x14ac:dyDescent="0.1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ht="14" r="988" spans="1:26" x14ac:dyDescent="0.1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ht="14" r="989" spans="1:26" x14ac:dyDescent="0.1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ht="14" r="990" spans="1:26" x14ac:dyDescent="0.1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ht="14" r="991" spans="1:26" x14ac:dyDescent="0.1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ht="14" r="992" spans="1:26" x14ac:dyDescent="0.1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ht="14" r="993" spans="1:26" x14ac:dyDescent="0.1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ht="14" r="994" spans="1:26" x14ac:dyDescent="0.1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ht="14" r="995" spans="1:26" x14ac:dyDescent="0.1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ht="14" r="996" spans="1:26" x14ac:dyDescent="0.1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ht="14" r="997" spans="1:26" x14ac:dyDescent="0.1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ht="14" r="998" spans="1:26" x14ac:dyDescent="0.1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ht="14" r="999" spans="1:26" x14ac:dyDescent="0.1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ht="14" r="1000" spans="1:26" x14ac:dyDescent="0.1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  <row ht="14" r="1001" spans="1:26" x14ac:dyDescent="0.15">
      <c r="A1001" s="40"/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</row>
    <row ht="14" r="1002" spans="1:26" x14ac:dyDescent="0.15">
      <c r="A1002" s="40"/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</row>
    <row ht="14" r="1003" spans="1:26" x14ac:dyDescent="0.15">
      <c r="A1003" s="40"/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</row>
    <row ht="14" r="1004" spans="1:26" x14ac:dyDescent="0.15">
      <c r="A1004" s="40"/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</row>
    <row ht="14" r="1005" spans="1:26" x14ac:dyDescent="0.15">
      <c r="A1005" s="40"/>
      <c r="B1005" s="40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</row>
  </sheetData>
  <mergeCells count="3">
    <mergeCell ref="A4:A5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1</vt:lpstr>
      <vt:lpstr>Supplementary Table 2</vt:lpstr>
      <vt:lpstr>Supplementary Table 3</vt:lpstr>
      <vt:lpstr>Supplementary 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2021-06-24T20:19:21Z</dcterms:modified>
</cp:coreProperties>
</file>