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meimac/Library/Mobile Documents/com~apple~CloudDocs/Brain Research/Publications - contains working and final versions/2020 - Nature Protocols - Park et al/2021_Preprint Revisions/"/>
    </mc:Choice>
  </mc:AlternateContent>
  <xr:revisionPtr revIDLastSave="0" documentId="13_ncr:1_{88F6C7CA-9A72-E44F-9F2A-88398887380B}" xr6:coauthVersionLast="47" xr6:coauthVersionMax="47" xr10:uidLastSave="{00000000-0000-0000-0000-000000000000}"/>
  <bookViews>
    <workbookView xWindow="20" yWindow="500" windowWidth="34260" windowHeight="26900" activeTab="5" xr2:uid="{12D46685-9A53-9F41-87FC-991E92E87FB0}"/>
  </bookViews>
  <sheets>
    <sheet name="Supplementary Table 1" sheetId="1" r:id="rId1"/>
    <sheet name="Mixed Glial Astro Raw Data" sheetId="4" r:id="rId2"/>
    <sheet name="Neuronal Culture Astro Raw Data" sheetId="6" r:id="rId3"/>
    <sheet name="Supplementary Table 2" sheetId="2" r:id="rId4"/>
    <sheet name="Mixed Glial Micro Raw Data" sheetId="5" r:id="rId5"/>
    <sheet name="Supplementary Table 3" sheetId="3" r:id="rId6"/>
    <sheet name="Enriched Micro Raw Dat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4" l="1"/>
  <c r="N4" i="4"/>
  <c r="N5" i="4"/>
  <c r="N6" i="4"/>
  <c r="N7" i="4"/>
  <c r="N8" i="4"/>
  <c r="N9" i="4"/>
  <c r="N10" i="4"/>
  <c r="N11" i="4"/>
  <c r="N3" i="4"/>
  <c r="I15" i="4"/>
  <c r="I4" i="4"/>
  <c r="I5" i="4"/>
  <c r="I6" i="4"/>
  <c r="I7" i="4"/>
  <c r="I8" i="4"/>
  <c r="I9" i="4"/>
  <c r="I10" i="4"/>
  <c r="I11" i="4"/>
  <c r="I12" i="4"/>
  <c r="I13" i="4"/>
  <c r="I3" i="4"/>
  <c r="D12" i="4"/>
  <c r="D4" i="4"/>
  <c r="D5" i="4"/>
  <c r="D6" i="4"/>
  <c r="D7" i="4"/>
  <c r="D8" i="4"/>
  <c r="D9" i="4"/>
  <c r="D10" i="4"/>
  <c r="D3" i="4"/>
  <c r="X4" i="5"/>
  <c r="X5" i="5"/>
  <c r="X6" i="5"/>
  <c r="X7" i="5"/>
  <c r="X8" i="5"/>
  <c r="X9" i="5"/>
  <c r="X10" i="5"/>
  <c r="X11" i="5"/>
  <c r="X12" i="5"/>
  <c r="X13" i="5"/>
  <c r="X14" i="5"/>
  <c r="X3" i="5"/>
  <c r="S4" i="5"/>
  <c r="S5" i="5"/>
  <c r="S6" i="5"/>
  <c r="S7" i="5"/>
  <c r="S8" i="5"/>
  <c r="S9" i="5"/>
  <c r="S10" i="5"/>
  <c r="S11" i="5"/>
  <c r="S12" i="5"/>
  <c r="S13" i="5"/>
  <c r="S3" i="5"/>
  <c r="N40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" i="5"/>
  <c r="I16" i="5"/>
  <c r="I4" i="5"/>
  <c r="I5" i="5"/>
  <c r="I6" i="5"/>
  <c r="I7" i="5"/>
  <c r="I8" i="5"/>
  <c r="I9" i="5"/>
  <c r="I10" i="5"/>
  <c r="I11" i="5"/>
  <c r="I12" i="5"/>
  <c r="I13" i="5"/>
  <c r="I14" i="5"/>
  <c r="I3" i="5"/>
  <c r="D12" i="5"/>
  <c r="D4" i="5"/>
  <c r="D5" i="5"/>
  <c r="D6" i="5"/>
  <c r="D7" i="5"/>
  <c r="D8" i="5"/>
  <c r="D9" i="5"/>
  <c r="D10" i="5"/>
  <c r="D3" i="5"/>
  <c r="N45" i="7"/>
  <c r="N46" i="7"/>
  <c r="C46" i="7"/>
  <c r="D46" i="7"/>
  <c r="E46" i="7"/>
  <c r="F46" i="7"/>
  <c r="H46" i="7"/>
  <c r="I46" i="7"/>
  <c r="J46" i="7"/>
  <c r="K46" i="7"/>
  <c r="L46" i="7"/>
  <c r="M46" i="7"/>
  <c r="P46" i="7"/>
  <c r="Q46" i="7"/>
  <c r="B46" i="7"/>
  <c r="C9" i="3"/>
  <c r="H11" i="3"/>
  <c r="H12" i="3"/>
  <c r="M6" i="3"/>
  <c r="M7" i="3"/>
  <c r="B45" i="7"/>
  <c r="C45" i="7"/>
  <c r="D45" i="7"/>
  <c r="E45" i="7"/>
  <c r="F45" i="7"/>
  <c r="H45" i="7"/>
  <c r="I45" i="7"/>
  <c r="J45" i="7"/>
  <c r="K45" i="7"/>
  <c r="L45" i="7"/>
  <c r="M45" i="7"/>
  <c r="P45" i="7"/>
  <c r="Q45" i="7"/>
  <c r="C40" i="6" l="1"/>
  <c r="D40" i="6"/>
  <c r="E40" i="6"/>
  <c r="F40" i="6"/>
  <c r="B40" i="6"/>
  <c r="C39" i="6"/>
  <c r="D39" i="6"/>
  <c r="E39" i="6"/>
  <c r="F39" i="6"/>
  <c r="B39" i="6"/>
  <c r="S15" i="5" l="1"/>
  <c r="X16" i="5"/>
  <c r="C10" i="3"/>
  <c r="B10" i="2"/>
  <c r="B9" i="2"/>
  <c r="E9" i="1"/>
  <c r="E10" i="1"/>
  <c r="B10" i="1"/>
  <c r="B9" i="1"/>
</calcChain>
</file>

<file path=xl/sharedStrings.xml><?xml version="1.0" encoding="utf-8"?>
<sst xmlns="http://schemas.openxmlformats.org/spreadsheetml/2006/main" count="132" uniqueCount="60">
  <si>
    <t>Case number</t>
  </si>
  <si>
    <t>Mixed glial (%)</t>
  </si>
  <si>
    <t>Neuronal Cultures (%)</t>
  </si>
  <si>
    <t>Astrocyte Percentage</t>
  </si>
  <si>
    <t>Mean</t>
  </si>
  <si>
    <t>SD</t>
  </si>
  <si>
    <t>Percentage of PU1 cells in mixed glial cultures</t>
  </si>
  <si>
    <t>% PU1</t>
  </si>
  <si>
    <t>Percentage of PU1 in microglia enriched cultures</t>
  </si>
  <si>
    <t>Epilepsy</t>
  </si>
  <si>
    <t>%</t>
  </si>
  <si>
    <t>Paediatric</t>
  </si>
  <si>
    <t>Path</t>
  </si>
  <si>
    <t>Underlying Path</t>
  </si>
  <si>
    <t>GBM</t>
  </si>
  <si>
    <t>Cortical dysplasia</t>
  </si>
  <si>
    <t>Epilespy</t>
  </si>
  <si>
    <t>GBM (normal cortex)</t>
  </si>
  <si>
    <t>Astrocytoma III</t>
  </si>
  <si>
    <t>Polymicrogyria</t>
  </si>
  <si>
    <t>Brain tumours</t>
  </si>
  <si>
    <t>E179</t>
  </si>
  <si>
    <t>Sample</t>
  </si>
  <si>
    <t>Total Cell Count</t>
  </si>
  <si>
    <t>% GFAP</t>
  </si>
  <si>
    <t>% Astro</t>
  </si>
  <si>
    <t>T189</t>
  </si>
  <si>
    <t>Avg</t>
  </si>
  <si>
    <t>E190</t>
  </si>
  <si>
    <t>% Micro</t>
  </si>
  <si>
    <t>E180</t>
  </si>
  <si>
    <t>T187</t>
  </si>
  <si>
    <t>T188</t>
  </si>
  <si>
    <t>T190_isolation 2</t>
  </si>
  <si>
    <t>E190_isolation 1</t>
  </si>
  <si>
    <t>T180</t>
  </si>
  <si>
    <t>GFAP+ cell %</t>
  </si>
  <si>
    <t>SS56</t>
  </si>
  <si>
    <t>E215</t>
  </si>
  <si>
    <t>E213</t>
  </si>
  <si>
    <t>E212</t>
  </si>
  <si>
    <t>E220</t>
  </si>
  <si>
    <t>E221</t>
  </si>
  <si>
    <t>E205</t>
  </si>
  <si>
    <t>E210</t>
  </si>
  <si>
    <t>E206</t>
  </si>
  <si>
    <t>T178</t>
  </si>
  <si>
    <t>SS59</t>
  </si>
  <si>
    <t>T68</t>
  </si>
  <si>
    <t>T66</t>
  </si>
  <si>
    <t>% PU1 positive cells</t>
  </si>
  <si>
    <t>Samples</t>
  </si>
  <si>
    <t>avg</t>
  </si>
  <si>
    <t>T67</t>
  </si>
  <si>
    <t>TUMOUR</t>
  </si>
  <si>
    <t>EPILEPSY</t>
  </si>
  <si>
    <t>SS43 - Tumour</t>
  </si>
  <si>
    <t>PAEDIATRIC Cortex</t>
  </si>
  <si>
    <t>T69</t>
  </si>
  <si>
    <t xml:space="preserve">Schwannoma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</si>
</sst>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B5D27-D53D-9D44-8896-36EC57491ACB}">
  <dimension ref="A1:F10"/>
  <sheetViews>
    <sheetView workbookViewId="0">
      <selection activeCell="J11" sqref="J11"/>
    </sheetView>
  </sheetViews>
  <sheetFormatPr baseColWidth="10" defaultRowHeight="16" x14ac:dyDescent="0.2"/>
  <cols>
    <col min="1" max="1" width="11.83203125" bestFit="1" customWidth="1"/>
    <col min="2" max="3" width="14.6640625" customWidth="1"/>
    <col min="4" max="4" width="7.6640625" customWidth="1"/>
    <col min="5" max="5" width="19.33203125" bestFit="1" customWidth="1"/>
  </cols>
  <sheetData>
    <row r="1" spans="1:6" x14ac:dyDescent="0.2">
      <c r="A1" s="6" t="s">
        <v>3</v>
      </c>
      <c r="B1" s="6"/>
      <c r="C1" s="6"/>
      <c r="D1" s="6"/>
      <c r="E1" s="6"/>
      <c r="F1" s="6"/>
    </row>
    <row r="2" spans="1:6" x14ac:dyDescent="0.2">
      <c r="A2" s="6" t="s">
        <v>0</v>
      </c>
      <c r="B2" s="6" t="s">
        <v>1</v>
      </c>
      <c r="C2" s="6" t="s">
        <v>13</v>
      </c>
      <c r="D2" s="6"/>
      <c r="E2" s="6" t="s">
        <v>2</v>
      </c>
      <c r="F2" s="6" t="s">
        <v>13</v>
      </c>
    </row>
    <row r="3" spans="1:6" x14ac:dyDescent="0.2">
      <c r="A3">
        <v>1</v>
      </c>
      <c r="B3">
        <v>1.19</v>
      </c>
      <c r="C3" t="s">
        <v>16</v>
      </c>
      <c r="E3">
        <v>9.1</v>
      </c>
      <c r="F3" t="s">
        <v>17</v>
      </c>
    </row>
    <row r="4" spans="1:6" x14ac:dyDescent="0.2">
      <c r="A4">
        <v>2</v>
      </c>
      <c r="B4">
        <v>1.0900000000000001</v>
      </c>
      <c r="C4" t="s">
        <v>16</v>
      </c>
      <c r="E4">
        <v>14.3</v>
      </c>
      <c r="F4" t="s">
        <v>15</v>
      </c>
    </row>
    <row r="5" spans="1:6" x14ac:dyDescent="0.2">
      <c r="A5">
        <v>3</v>
      </c>
      <c r="B5">
        <v>1.1200000000000001</v>
      </c>
      <c r="C5" t="s">
        <v>16</v>
      </c>
      <c r="E5">
        <v>9.1</v>
      </c>
      <c r="F5" t="s">
        <v>16</v>
      </c>
    </row>
    <row r="6" spans="1:6" x14ac:dyDescent="0.2">
      <c r="A6">
        <v>4</v>
      </c>
      <c r="E6">
        <v>9.3000000000000007</v>
      </c>
      <c r="F6" t="s">
        <v>16</v>
      </c>
    </row>
    <row r="7" spans="1:6" x14ac:dyDescent="0.2">
      <c r="A7">
        <v>5</v>
      </c>
      <c r="E7">
        <v>12.9</v>
      </c>
      <c r="F7" t="s">
        <v>16</v>
      </c>
    </row>
    <row r="9" spans="1:6" x14ac:dyDescent="0.2">
      <c r="A9" t="s">
        <v>4</v>
      </c>
      <c r="B9">
        <f>AVERAGE(B3:B7)</f>
        <v>1.1333333333333335</v>
      </c>
      <c r="E9">
        <f>AVERAGE(E3:E7)</f>
        <v>10.94</v>
      </c>
    </row>
    <row r="10" spans="1:6" x14ac:dyDescent="0.2">
      <c r="A10" t="s">
        <v>5</v>
      </c>
      <c r="B10">
        <f>STDEV(B3:B7)</f>
        <v>5.1316014394468763E-2</v>
      </c>
      <c r="E10">
        <f>STDEV(E3:E7)</f>
        <v>2.4795160818191975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42F7-A530-EE4C-97E5-6F53FD3B3930}">
  <dimension ref="A1:N15"/>
  <sheetViews>
    <sheetView workbookViewId="0">
      <selection activeCell="N14" sqref="N14"/>
    </sheetView>
  </sheetViews>
  <sheetFormatPr baseColWidth="10" defaultRowHeight="16" x14ac:dyDescent="0.2"/>
  <cols>
    <col min="2" max="2" width="14" bestFit="1" customWidth="1"/>
  </cols>
  <sheetData>
    <row r="1" spans="1:14" x14ac:dyDescent="0.2">
      <c r="A1" s="6" t="s">
        <v>22</v>
      </c>
      <c r="B1" s="6" t="s">
        <v>21</v>
      </c>
      <c r="C1" s="6"/>
      <c r="D1" s="6"/>
      <c r="E1" s="6"/>
      <c r="F1" s="6" t="s">
        <v>26</v>
      </c>
      <c r="G1" s="6"/>
      <c r="H1" s="6"/>
      <c r="I1" s="6"/>
      <c r="J1" s="6"/>
      <c r="K1" s="6" t="s">
        <v>28</v>
      </c>
      <c r="L1" s="6"/>
      <c r="M1" s="6"/>
      <c r="N1" s="6"/>
    </row>
    <row r="2" spans="1:14" x14ac:dyDescent="0.2">
      <c r="A2" s="6"/>
      <c r="B2" s="6" t="s">
        <v>23</v>
      </c>
      <c r="C2" s="6" t="s">
        <v>24</v>
      </c>
      <c r="D2" s="6" t="s">
        <v>25</v>
      </c>
      <c r="E2" s="6"/>
      <c r="F2" s="6"/>
      <c r="G2" s="6" t="s">
        <v>23</v>
      </c>
      <c r="H2" s="6" t="s">
        <v>24</v>
      </c>
      <c r="I2" s="6" t="s">
        <v>25</v>
      </c>
      <c r="J2" s="6"/>
      <c r="K2" s="6"/>
      <c r="L2" s="6" t="s">
        <v>23</v>
      </c>
      <c r="M2" s="6" t="s">
        <v>24</v>
      </c>
      <c r="N2" s="6" t="s">
        <v>25</v>
      </c>
    </row>
    <row r="3" spans="1:14" x14ac:dyDescent="0.2">
      <c r="A3">
        <v>1</v>
      </c>
      <c r="B3">
        <v>348</v>
      </c>
      <c r="C3">
        <v>5</v>
      </c>
      <c r="D3">
        <f>(C3/B3)*100</f>
        <v>1.4367816091954022</v>
      </c>
      <c r="F3">
        <v>1</v>
      </c>
      <c r="G3">
        <v>259</v>
      </c>
      <c r="H3">
        <v>6</v>
      </c>
      <c r="I3">
        <f>(H3/G3)*100</f>
        <v>2.3166023166023164</v>
      </c>
      <c r="K3">
        <v>1</v>
      </c>
      <c r="L3">
        <v>194</v>
      </c>
      <c r="M3">
        <v>3</v>
      </c>
      <c r="N3">
        <f>(M3/L3)*100</f>
        <v>1.5463917525773196</v>
      </c>
    </row>
    <row r="4" spans="1:14" x14ac:dyDescent="0.2">
      <c r="A4">
        <v>2</v>
      </c>
      <c r="B4">
        <v>331</v>
      </c>
      <c r="C4">
        <v>3</v>
      </c>
      <c r="D4">
        <f t="shared" ref="D4:D10" si="0">(C4/B4)*100</f>
        <v>0.90634441087613304</v>
      </c>
      <c r="F4">
        <v>2</v>
      </c>
      <c r="G4">
        <v>241</v>
      </c>
      <c r="H4">
        <v>2</v>
      </c>
      <c r="I4">
        <f t="shared" ref="I4:I13" si="1">(H4/G4)*100</f>
        <v>0.82987551867219922</v>
      </c>
      <c r="K4">
        <v>2</v>
      </c>
      <c r="L4">
        <v>276</v>
      </c>
      <c r="M4">
        <v>2</v>
      </c>
      <c r="N4">
        <f t="shared" ref="N4:N11" si="2">(M4/L4)*100</f>
        <v>0.72463768115942029</v>
      </c>
    </row>
    <row r="5" spans="1:14" x14ac:dyDescent="0.2">
      <c r="A5">
        <v>3</v>
      </c>
      <c r="B5">
        <v>341</v>
      </c>
      <c r="C5">
        <v>5</v>
      </c>
      <c r="D5">
        <f t="shared" si="0"/>
        <v>1.466275659824047</v>
      </c>
      <c r="F5">
        <v>3</v>
      </c>
      <c r="G5">
        <v>273</v>
      </c>
      <c r="H5">
        <v>2</v>
      </c>
      <c r="I5">
        <f t="shared" si="1"/>
        <v>0.73260073260073255</v>
      </c>
      <c r="K5">
        <v>3</v>
      </c>
      <c r="L5">
        <v>261</v>
      </c>
      <c r="M5">
        <v>1</v>
      </c>
      <c r="N5">
        <f t="shared" si="2"/>
        <v>0.38314176245210724</v>
      </c>
    </row>
    <row r="6" spans="1:14" x14ac:dyDescent="0.2">
      <c r="A6">
        <v>4</v>
      </c>
      <c r="B6">
        <v>324</v>
      </c>
      <c r="C6">
        <v>5</v>
      </c>
      <c r="D6">
        <f t="shared" si="0"/>
        <v>1.5432098765432098</v>
      </c>
      <c r="F6">
        <v>4</v>
      </c>
      <c r="G6">
        <v>323</v>
      </c>
      <c r="H6">
        <v>1</v>
      </c>
      <c r="I6">
        <f t="shared" si="1"/>
        <v>0.30959752321981426</v>
      </c>
      <c r="K6">
        <v>4</v>
      </c>
      <c r="L6">
        <v>262</v>
      </c>
      <c r="M6">
        <v>2</v>
      </c>
      <c r="N6">
        <f t="shared" si="2"/>
        <v>0.76335877862595414</v>
      </c>
    </row>
    <row r="7" spans="1:14" x14ac:dyDescent="0.2">
      <c r="A7">
        <v>5</v>
      </c>
      <c r="B7">
        <v>341</v>
      </c>
      <c r="C7">
        <v>2</v>
      </c>
      <c r="D7">
        <f t="shared" si="0"/>
        <v>0.5865102639296188</v>
      </c>
      <c r="F7">
        <v>5</v>
      </c>
      <c r="G7">
        <v>218</v>
      </c>
      <c r="H7">
        <v>5</v>
      </c>
      <c r="I7">
        <f t="shared" si="1"/>
        <v>2.2935779816513762</v>
      </c>
      <c r="K7">
        <v>5</v>
      </c>
      <c r="L7">
        <v>198</v>
      </c>
      <c r="M7">
        <v>1</v>
      </c>
      <c r="N7">
        <f t="shared" si="2"/>
        <v>0.50505050505050508</v>
      </c>
    </row>
    <row r="8" spans="1:14" x14ac:dyDescent="0.2">
      <c r="A8">
        <v>6</v>
      </c>
      <c r="B8">
        <v>295</v>
      </c>
      <c r="C8">
        <v>4</v>
      </c>
      <c r="D8">
        <f t="shared" si="0"/>
        <v>1.3559322033898304</v>
      </c>
      <c r="F8">
        <v>6</v>
      </c>
      <c r="G8">
        <v>330</v>
      </c>
      <c r="H8">
        <v>1</v>
      </c>
      <c r="I8">
        <f t="shared" si="1"/>
        <v>0.30303030303030304</v>
      </c>
      <c r="K8">
        <v>6</v>
      </c>
      <c r="L8">
        <v>294</v>
      </c>
      <c r="M8">
        <v>4</v>
      </c>
      <c r="N8">
        <f t="shared" si="2"/>
        <v>1.3605442176870748</v>
      </c>
    </row>
    <row r="9" spans="1:14" x14ac:dyDescent="0.2">
      <c r="A9">
        <v>7</v>
      </c>
      <c r="B9">
        <v>316</v>
      </c>
      <c r="C9">
        <v>7</v>
      </c>
      <c r="D9">
        <f t="shared" si="0"/>
        <v>2.2151898734177213</v>
      </c>
      <c r="F9">
        <v>7</v>
      </c>
      <c r="G9">
        <v>292</v>
      </c>
      <c r="H9">
        <v>3</v>
      </c>
      <c r="I9">
        <f t="shared" si="1"/>
        <v>1.0273972602739725</v>
      </c>
      <c r="K9">
        <v>7</v>
      </c>
      <c r="L9">
        <v>222</v>
      </c>
      <c r="M9">
        <v>3</v>
      </c>
      <c r="N9">
        <f t="shared" si="2"/>
        <v>1.3513513513513513</v>
      </c>
    </row>
    <row r="10" spans="1:14" x14ac:dyDescent="0.2">
      <c r="A10">
        <v>8</v>
      </c>
      <c r="B10">
        <v>235</v>
      </c>
      <c r="C10">
        <v>0</v>
      </c>
      <c r="D10">
        <f t="shared" si="0"/>
        <v>0</v>
      </c>
      <c r="F10">
        <v>8</v>
      </c>
      <c r="G10">
        <v>237</v>
      </c>
      <c r="H10">
        <v>1</v>
      </c>
      <c r="I10">
        <f t="shared" si="1"/>
        <v>0.42194092827004215</v>
      </c>
      <c r="K10">
        <v>8</v>
      </c>
      <c r="L10">
        <v>261</v>
      </c>
      <c r="M10">
        <v>2</v>
      </c>
      <c r="N10">
        <f t="shared" si="2"/>
        <v>0.76628352490421447</v>
      </c>
    </row>
    <row r="11" spans="1:14" x14ac:dyDescent="0.2">
      <c r="F11">
        <v>9</v>
      </c>
      <c r="G11">
        <v>292</v>
      </c>
      <c r="H11">
        <v>4</v>
      </c>
      <c r="I11">
        <f t="shared" si="1"/>
        <v>1.3698630136986301</v>
      </c>
      <c r="K11">
        <v>9</v>
      </c>
      <c r="L11">
        <v>189</v>
      </c>
      <c r="M11">
        <v>5</v>
      </c>
      <c r="N11">
        <f t="shared" si="2"/>
        <v>2.6455026455026456</v>
      </c>
    </row>
    <row r="12" spans="1:14" x14ac:dyDescent="0.2">
      <c r="C12" t="s">
        <v>27</v>
      </c>
      <c r="D12">
        <f>AVERAGE(D3:D10)</f>
        <v>1.1887804871469954</v>
      </c>
      <c r="F12">
        <v>10</v>
      </c>
      <c r="G12">
        <v>277</v>
      </c>
      <c r="H12">
        <v>3</v>
      </c>
      <c r="I12">
        <f t="shared" si="1"/>
        <v>1.0830324909747291</v>
      </c>
    </row>
    <row r="13" spans="1:14" x14ac:dyDescent="0.2">
      <c r="F13">
        <v>11</v>
      </c>
      <c r="G13">
        <v>302</v>
      </c>
      <c r="H13">
        <v>4</v>
      </c>
      <c r="I13">
        <f t="shared" si="1"/>
        <v>1.3245033112582782</v>
      </c>
      <c r="M13" t="s">
        <v>27</v>
      </c>
      <c r="N13">
        <f>AVERAGE(N3:N11)</f>
        <v>1.1162513577011768</v>
      </c>
    </row>
    <row r="15" spans="1:14" x14ac:dyDescent="0.2">
      <c r="H15" t="s">
        <v>27</v>
      </c>
      <c r="I15">
        <f>AVERAGE(I3:I13)</f>
        <v>1.0920019436593085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F1AD-AA88-A346-BB4D-4EED2EBF4152}">
  <dimension ref="A1:F40"/>
  <sheetViews>
    <sheetView workbookViewId="0">
      <selection activeCell="H1" sqref="H1"/>
    </sheetView>
  </sheetViews>
  <sheetFormatPr baseColWidth="10" defaultRowHeight="16" x14ac:dyDescent="0.2"/>
  <cols>
    <col min="1" max="1" width="8.6640625" customWidth="1"/>
    <col min="2" max="6" width="14.83203125" customWidth="1"/>
  </cols>
  <sheetData>
    <row r="1" spans="1:6" x14ac:dyDescent="0.2">
      <c r="A1" s="6" t="s">
        <v>22</v>
      </c>
      <c r="B1" s="6" t="s">
        <v>35</v>
      </c>
      <c r="C1" s="6" t="s">
        <v>37</v>
      </c>
      <c r="D1" s="6" t="s">
        <v>38</v>
      </c>
      <c r="E1" s="6" t="s">
        <v>40</v>
      </c>
      <c r="F1" s="6" t="s">
        <v>39</v>
      </c>
    </row>
    <row r="2" spans="1:6" x14ac:dyDescent="0.2">
      <c r="A2" s="6"/>
      <c r="B2" s="6" t="s">
        <v>36</v>
      </c>
      <c r="C2" s="6" t="s">
        <v>36</v>
      </c>
      <c r="D2" s="6" t="s">
        <v>36</v>
      </c>
      <c r="E2" s="6" t="s">
        <v>36</v>
      </c>
      <c r="F2" s="6" t="s">
        <v>36</v>
      </c>
    </row>
    <row r="3" spans="1:6" x14ac:dyDescent="0.2">
      <c r="A3">
        <v>1</v>
      </c>
      <c r="B3" s="2">
        <v>16.682027600000001</v>
      </c>
      <c r="C3" s="2">
        <v>7.1729957799999999</v>
      </c>
      <c r="D3" s="2">
        <v>4.5045045049999999</v>
      </c>
      <c r="E3" s="2">
        <v>6.7669170000000003</v>
      </c>
      <c r="F3" s="2">
        <v>12.55411</v>
      </c>
    </row>
    <row r="4" spans="1:6" x14ac:dyDescent="0.2">
      <c r="A4">
        <v>2</v>
      </c>
      <c r="B4" s="2">
        <v>11.2656467</v>
      </c>
      <c r="C4" s="2">
        <v>20.346320299999999</v>
      </c>
      <c r="D4" s="2">
        <v>7.6190476189999998</v>
      </c>
      <c r="E4" s="2">
        <v>10.71429</v>
      </c>
      <c r="F4" s="2">
        <v>11.45833</v>
      </c>
    </row>
    <row r="5" spans="1:6" x14ac:dyDescent="0.2">
      <c r="A5">
        <v>3</v>
      </c>
      <c r="B5" s="2">
        <v>10.086455300000001</v>
      </c>
      <c r="C5" s="2">
        <v>7.3991031400000002</v>
      </c>
      <c r="D5" s="2">
        <v>0.625</v>
      </c>
      <c r="E5" s="2">
        <v>7.2727269999999997</v>
      </c>
      <c r="F5" s="2">
        <v>12.39892</v>
      </c>
    </row>
    <row r="6" spans="1:6" x14ac:dyDescent="0.2">
      <c r="A6">
        <v>4</v>
      </c>
      <c r="B6" s="2">
        <v>9.5447870800000008</v>
      </c>
      <c r="C6" s="2">
        <v>11.5473441</v>
      </c>
      <c r="D6" s="2">
        <v>2.5773195879999999</v>
      </c>
      <c r="E6" s="2">
        <v>4.1666670000000003</v>
      </c>
      <c r="F6" s="2">
        <v>15.56728</v>
      </c>
    </row>
    <row r="7" spans="1:6" x14ac:dyDescent="0.2">
      <c r="A7">
        <v>5</v>
      </c>
      <c r="B7" s="2">
        <v>9.0370370399999995</v>
      </c>
      <c r="C7" s="2">
        <v>9.7222222200000008</v>
      </c>
      <c r="D7" s="2">
        <v>3.1847133759999999</v>
      </c>
      <c r="E7" s="2">
        <v>6.451613</v>
      </c>
      <c r="F7" s="2">
        <v>8.1005590000000005</v>
      </c>
    </row>
    <row r="8" spans="1:6" x14ac:dyDescent="0.2">
      <c r="A8">
        <v>6</v>
      </c>
      <c r="B8" s="2">
        <v>16.374269000000002</v>
      </c>
      <c r="C8" s="2">
        <v>11.709601899999999</v>
      </c>
      <c r="D8" s="2">
        <v>15.028901729999999</v>
      </c>
      <c r="E8" s="2">
        <v>3.0120480000000001</v>
      </c>
      <c r="F8" s="2">
        <v>13.76812</v>
      </c>
    </row>
    <row r="9" spans="1:6" x14ac:dyDescent="0.2">
      <c r="A9">
        <v>7</v>
      </c>
      <c r="B9" s="2">
        <v>8.62619808</v>
      </c>
      <c r="C9" s="2">
        <v>9.3137254899999995</v>
      </c>
      <c r="D9" s="2">
        <v>17.435897440000002</v>
      </c>
      <c r="E9" s="2">
        <v>7.7586209999999998</v>
      </c>
      <c r="F9" s="2">
        <v>9.1145829999999997</v>
      </c>
    </row>
    <row r="10" spans="1:6" x14ac:dyDescent="0.2">
      <c r="A10">
        <v>8</v>
      </c>
      <c r="B10" s="2">
        <v>16.0130719</v>
      </c>
      <c r="C10" s="2">
        <v>7.8880407100000003</v>
      </c>
      <c r="D10" s="2">
        <v>2.958579882</v>
      </c>
      <c r="E10" s="2">
        <v>3.7037040000000001</v>
      </c>
      <c r="F10" s="2">
        <v>11.340210000000001</v>
      </c>
    </row>
    <row r="11" spans="1:6" x14ac:dyDescent="0.2">
      <c r="A11">
        <v>9</v>
      </c>
      <c r="B11" s="2">
        <v>14.5833333</v>
      </c>
      <c r="C11" s="2">
        <v>20.725388599999999</v>
      </c>
      <c r="D11" s="2">
        <v>21.860465120000001</v>
      </c>
      <c r="E11" s="2">
        <v>0.95238100000000003</v>
      </c>
      <c r="F11" s="2">
        <v>10.96346</v>
      </c>
    </row>
    <row r="12" spans="1:6" x14ac:dyDescent="0.2">
      <c r="A12">
        <v>10</v>
      </c>
      <c r="B12" s="2">
        <v>13.432835799999999</v>
      </c>
      <c r="C12" s="2">
        <v>4.3126684600000003</v>
      </c>
      <c r="D12" s="2">
        <v>7.1216617209999997</v>
      </c>
      <c r="E12" s="2">
        <v>1.6393439999999999</v>
      </c>
      <c r="F12" s="2">
        <v>13.99417</v>
      </c>
    </row>
    <row r="13" spans="1:6" x14ac:dyDescent="0.2">
      <c r="A13">
        <v>11</v>
      </c>
      <c r="B13" s="2">
        <v>15.816326500000001</v>
      </c>
      <c r="C13" s="2">
        <v>11.8181818</v>
      </c>
      <c r="D13" s="2">
        <v>3.8216560510000002</v>
      </c>
      <c r="E13" s="2">
        <v>8.5561500000000006</v>
      </c>
      <c r="F13" s="2">
        <v>8.7463560000000005</v>
      </c>
    </row>
    <row r="14" spans="1:6" x14ac:dyDescent="0.2">
      <c r="A14">
        <v>12</v>
      </c>
      <c r="B14" s="2">
        <v>21.511627900000001</v>
      </c>
      <c r="C14" s="2">
        <v>20.872274099999998</v>
      </c>
      <c r="D14" s="2">
        <v>5.9701492539999998</v>
      </c>
      <c r="E14" s="2">
        <v>7.1823199999999998</v>
      </c>
      <c r="F14" s="2">
        <v>12.581340000000001</v>
      </c>
    </row>
    <row r="15" spans="1:6" x14ac:dyDescent="0.2">
      <c r="A15">
        <v>13</v>
      </c>
      <c r="B15" s="2">
        <v>12.4223602</v>
      </c>
      <c r="C15" s="2">
        <v>15.7342657</v>
      </c>
      <c r="D15" s="2">
        <v>5.9210526320000003</v>
      </c>
      <c r="E15" s="2">
        <v>5.625</v>
      </c>
      <c r="F15" s="2">
        <v>18.072289999999999</v>
      </c>
    </row>
    <row r="16" spans="1:6" x14ac:dyDescent="0.2">
      <c r="A16">
        <v>14</v>
      </c>
      <c r="B16" s="2">
        <v>11.875</v>
      </c>
      <c r="C16" s="2">
        <v>3.1088082899999998</v>
      </c>
      <c r="D16" s="2">
        <v>26.267281109999999</v>
      </c>
      <c r="E16" s="2">
        <v>13.02083</v>
      </c>
      <c r="F16" s="2">
        <v>23.855419999999999</v>
      </c>
    </row>
    <row r="17" spans="1:6" x14ac:dyDescent="0.2">
      <c r="A17">
        <v>15</v>
      </c>
      <c r="B17" s="2">
        <v>17.241379299999998</v>
      </c>
      <c r="C17" s="2">
        <v>3.2608695700000001</v>
      </c>
      <c r="D17" s="2">
        <v>10.4</v>
      </c>
      <c r="E17" s="2">
        <v>10.43478</v>
      </c>
      <c r="F17" s="2">
        <v>15.75</v>
      </c>
    </row>
    <row r="18" spans="1:6" x14ac:dyDescent="0.2">
      <c r="A18">
        <v>16</v>
      </c>
      <c r="B18" s="2">
        <v>8.5106383000000001</v>
      </c>
      <c r="C18" s="2">
        <v>0</v>
      </c>
      <c r="D18" s="2">
        <v>1.923076923</v>
      </c>
      <c r="E18" s="2">
        <v>6.6298339999999998</v>
      </c>
      <c r="F18" s="2">
        <v>8.6486490000000007</v>
      </c>
    </row>
    <row r="19" spans="1:6" x14ac:dyDescent="0.2">
      <c r="A19">
        <v>17</v>
      </c>
      <c r="B19" s="2">
        <v>12.295082000000001</v>
      </c>
      <c r="D19" s="2">
        <v>10.256410259999999</v>
      </c>
      <c r="E19" s="2">
        <v>7.9136689999999996</v>
      </c>
      <c r="F19" s="2">
        <v>9.1623040000000007</v>
      </c>
    </row>
    <row r="20" spans="1:6" x14ac:dyDescent="0.2">
      <c r="A20">
        <v>18</v>
      </c>
      <c r="B20" s="2">
        <v>9.1666666699999997</v>
      </c>
      <c r="D20" s="2">
        <v>16.208791210000001</v>
      </c>
      <c r="E20" s="2">
        <v>13.218389999999999</v>
      </c>
      <c r="F20" s="2">
        <v>18.292680000000001</v>
      </c>
    </row>
    <row r="21" spans="1:6" x14ac:dyDescent="0.2">
      <c r="A21">
        <v>19</v>
      </c>
      <c r="B21" s="2">
        <v>2.5</v>
      </c>
      <c r="D21" s="2">
        <v>16.36904762</v>
      </c>
      <c r="E21" s="2">
        <v>13.690480000000001</v>
      </c>
      <c r="F21" s="2">
        <v>20.916910000000001</v>
      </c>
    </row>
    <row r="22" spans="1:6" x14ac:dyDescent="0.2">
      <c r="A22">
        <v>20</v>
      </c>
      <c r="B22" s="2">
        <v>6.0869565200000002</v>
      </c>
      <c r="D22" s="2">
        <v>16.92650334</v>
      </c>
      <c r="E22" s="2">
        <v>11.734690000000001</v>
      </c>
      <c r="F22" s="2">
        <v>20.3125</v>
      </c>
    </row>
    <row r="23" spans="1:6" x14ac:dyDescent="0.2">
      <c r="A23">
        <v>21</v>
      </c>
      <c r="B23" s="2">
        <v>0.97087378999999996</v>
      </c>
      <c r="D23" s="2">
        <v>7.092198582</v>
      </c>
      <c r="E23" s="2">
        <v>11.602209999999999</v>
      </c>
      <c r="F23" s="2">
        <v>10.94225</v>
      </c>
    </row>
    <row r="24" spans="1:6" x14ac:dyDescent="0.2">
      <c r="A24">
        <v>22</v>
      </c>
      <c r="B24" s="2">
        <v>6.7961165000000001</v>
      </c>
      <c r="D24" s="2">
        <v>6.741573034</v>
      </c>
      <c r="E24" s="2">
        <v>17.699120000000001</v>
      </c>
      <c r="F24" s="2">
        <v>15.63636</v>
      </c>
    </row>
    <row r="25" spans="1:6" x14ac:dyDescent="0.2">
      <c r="A25">
        <v>23</v>
      </c>
      <c r="B25" s="2">
        <v>1.98019802</v>
      </c>
      <c r="D25" s="2">
        <v>3</v>
      </c>
      <c r="E25" s="2">
        <v>7.4074070000000001</v>
      </c>
      <c r="F25" s="2">
        <v>14.28571</v>
      </c>
    </row>
    <row r="26" spans="1:6" x14ac:dyDescent="0.2">
      <c r="A26">
        <v>24</v>
      </c>
      <c r="B26" s="2">
        <v>9.9009900999999996</v>
      </c>
      <c r="D26" s="2">
        <v>6.7385444740000002</v>
      </c>
      <c r="E26" s="2">
        <v>8</v>
      </c>
      <c r="F26" s="2">
        <v>14.74926</v>
      </c>
    </row>
    <row r="27" spans="1:6" x14ac:dyDescent="0.2">
      <c r="A27">
        <v>25</v>
      </c>
      <c r="B27" s="2">
        <v>3.2608695700000001</v>
      </c>
      <c r="D27" s="2">
        <v>6.0402684559999997</v>
      </c>
      <c r="E27" s="2">
        <v>13.235290000000001</v>
      </c>
      <c r="F27" s="2">
        <v>14.106579999999999</v>
      </c>
    </row>
    <row r="28" spans="1:6" x14ac:dyDescent="0.2">
      <c r="A28">
        <v>26</v>
      </c>
      <c r="B28" s="2">
        <v>0</v>
      </c>
      <c r="E28" s="2">
        <v>5.8823530000000002</v>
      </c>
      <c r="F28" s="2">
        <v>10.07194</v>
      </c>
    </row>
    <row r="29" spans="1:6" x14ac:dyDescent="0.2">
      <c r="A29">
        <v>27</v>
      </c>
      <c r="B29" s="2">
        <v>5.1282051299999996</v>
      </c>
      <c r="E29" s="2">
        <v>14.28571</v>
      </c>
      <c r="F29" s="2">
        <v>12.33596</v>
      </c>
    </row>
    <row r="30" spans="1:6" x14ac:dyDescent="0.2">
      <c r="A30">
        <v>28</v>
      </c>
      <c r="B30" s="2">
        <v>18.918918900000001</v>
      </c>
      <c r="E30" s="2">
        <v>7.446809</v>
      </c>
      <c r="F30" s="2">
        <v>16.62763</v>
      </c>
    </row>
    <row r="31" spans="1:6" x14ac:dyDescent="0.2">
      <c r="A31">
        <v>29</v>
      </c>
      <c r="B31" s="2">
        <v>0</v>
      </c>
      <c r="E31" s="2">
        <v>9.9290780000000005</v>
      </c>
      <c r="F31" s="2">
        <v>16.461919999999999</v>
      </c>
    </row>
    <row r="32" spans="1:6" x14ac:dyDescent="0.2">
      <c r="A32">
        <v>30</v>
      </c>
      <c r="B32" s="2">
        <v>0</v>
      </c>
      <c r="E32" s="2">
        <v>14.906829999999999</v>
      </c>
      <c r="F32" s="2">
        <v>11.98157</v>
      </c>
    </row>
    <row r="33" spans="1:6" x14ac:dyDescent="0.2">
      <c r="A33">
        <v>31</v>
      </c>
      <c r="B33" s="2">
        <v>10.769230800000001</v>
      </c>
      <c r="E33" s="2">
        <v>19.704429999999999</v>
      </c>
      <c r="F33" s="2">
        <v>7.2916670000000003</v>
      </c>
    </row>
    <row r="34" spans="1:6" x14ac:dyDescent="0.2">
      <c r="A34">
        <v>32</v>
      </c>
      <c r="B34" s="2">
        <v>10</v>
      </c>
      <c r="E34" s="2">
        <v>11.96172</v>
      </c>
      <c r="F34" s="2">
        <v>9.0909089999999999</v>
      </c>
    </row>
    <row r="35" spans="1:6" x14ac:dyDescent="0.2">
      <c r="A35">
        <v>33</v>
      </c>
      <c r="B35" s="2">
        <v>1.7241379299999999</v>
      </c>
      <c r="E35" s="2">
        <v>8.849558</v>
      </c>
      <c r="F35" s="2">
        <v>14.61538</v>
      </c>
    </row>
    <row r="36" spans="1:6" x14ac:dyDescent="0.2">
      <c r="A36">
        <v>34</v>
      </c>
      <c r="B36" s="2">
        <v>0</v>
      </c>
      <c r="E36" s="2">
        <v>12.371130000000001</v>
      </c>
      <c r="F36" s="2">
        <v>5.7401809999999998</v>
      </c>
    </row>
    <row r="37" spans="1:6" x14ac:dyDescent="0.2">
      <c r="A37">
        <v>35</v>
      </c>
      <c r="B37" s="2">
        <v>6.1224489799999997</v>
      </c>
      <c r="E37" s="2">
        <v>11.89189</v>
      </c>
      <c r="F37" s="2">
        <v>4.8701299999999996</v>
      </c>
    </row>
    <row r="39" spans="1:6" x14ac:dyDescent="0.2">
      <c r="A39" t="s">
        <v>27</v>
      </c>
      <c r="B39">
        <f>AVERAGE(B3:B37)</f>
        <v>9.1041053974285724</v>
      </c>
      <c r="C39">
        <f t="shared" ref="C39:F39" si="0">AVERAGE(C3:C37)</f>
        <v>10.308238135000002</v>
      </c>
      <c r="D39">
        <f t="shared" si="0"/>
        <v>9.0637057570800028</v>
      </c>
      <c r="E39">
        <f t="shared" si="0"/>
        <v>9.3033711428571433</v>
      </c>
      <c r="F39">
        <f t="shared" si="0"/>
        <v>12.983018228571432</v>
      </c>
    </row>
    <row r="40" spans="1:6" x14ac:dyDescent="0.2">
      <c r="A40" t="s">
        <v>5</v>
      </c>
      <c r="B40">
        <f>STDEV(B3:B37)</f>
        <v>6.0088415007809202</v>
      </c>
      <c r="C40">
        <f t="shared" ref="C40:F40" si="1">STDEV(C3:C37)</f>
        <v>6.4564507373973896</v>
      </c>
      <c r="D40">
        <f t="shared" si="1"/>
        <v>6.7857801504680015</v>
      </c>
      <c r="E40">
        <f t="shared" si="1"/>
        <v>4.3113208547759756</v>
      </c>
      <c r="F40">
        <f t="shared" si="1"/>
        <v>4.2906104550015094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7012-CBC0-6A4C-9709-AD79898F0F89}">
  <dimension ref="A1:C10"/>
  <sheetViews>
    <sheetView workbookViewId="0">
      <selection activeCell="G7" sqref="G7"/>
    </sheetView>
  </sheetViews>
  <sheetFormatPr baseColWidth="10" defaultRowHeight="16" x14ac:dyDescent="0.2"/>
  <cols>
    <col min="2" max="2" width="13.6640625" customWidth="1"/>
  </cols>
  <sheetData>
    <row r="1" spans="1:3" x14ac:dyDescent="0.2">
      <c r="A1" t="s">
        <v>6</v>
      </c>
    </row>
    <row r="2" spans="1:3" x14ac:dyDescent="0.2">
      <c r="B2" t="s">
        <v>7</v>
      </c>
      <c r="C2" t="s">
        <v>12</v>
      </c>
    </row>
    <row r="3" spans="1:3" x14ac:dyDescent="0.2">
      <c r="A3">
        <v>1</v>
      </c>
      <c r="B3">
        <v>9.17</v>
      </c>
      <c r="C3" t="s">
        <v>9</v>
      </c>
    </row>
    <row r="4" spans="1:3" x14ac:dyDescent="0.2">
      <c r="A4">
        <v>2</v>
      </c>
      <c r="B4">
        <v>9.44</v>
      </c>
      <c r="C4" t="s">
        <v>9</v>
      </c>
    </row>
    <row r="5" spans="1:3" x14ac:dyDescent="0.2">
      <c r="A5">
        <v>3</v>
      </c>
      <c r="B5">
        <v>10.65</v>
      </c>
      <c r="C5" t="s">
        <v>9</v>
      </c>
    </row>
    <row r="6" spans="1:3" x14ac:dyDescent="0.2">
      <c r="A6">
        <v>4</v>
      </c>
      <c r="B6">
        <v>13.87</v>
      </c>
      <c r="C6" t="s">
        <v>9</v>
      </c>
    </row>
    <row r="7" spans="1:3" x14ac:dyDescent="0.2">
      <c r="A7">
        <v>5</v>
      </c>
      <c r="B7">
        <v>15.2</v>
      </c>
      <c r="C7" t="s">
        <v>9</v>
      </c>
    </row>
    <row r="9" spans="1:3" x14ac:dyDescent="0.2">
      <c r="A9" t="s">
        <v>4</v>
      </c>
      <c r="B9">
        <f>AVERAGE(B3:B7)</f>
        <v>11.666</v>
      </c>
    </row>
    <row r="10" spans="1:3" x14ac:dyDescent="0.2">
      <c r="A10" t="s">
        <v>5</v>
      </c>
      <c r="B10">
        <f>STDEV(B3:B7)</f>
        <v>2.7186448830253651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ED6B-AF33-7143-B487-57DBC4281D7E}">
  <dimension ref="A1:X40"/>
  <sheetViews>
    <sheetView workbookViewId="0">
      <selection activeCell="D3" sqref="D3"/>
    </sheetView>
  </sheetViews>
  <sheetFormatPr baseColWidth="10" defaultRowHeight="16" x14ac:dyDescent="0.2"/>
  <sheetData>
    <row r="1" spans="1:24" x14ac:dyDescent="0.2">
      <c r="A1" s="6" t="s">
        <v>22</v>
      </c>
      <c r="B1" s="6" t="s">
        <v>30</v>
      </c>
      <c r="C1" s="6"/>
      <c r="D1" s="6"/>
      <c r="E1" s="6"/>
      <c r="F1" s="6" t="s">
        <v>31</v>
      </c>
      <c r="G1" s="6"/>
      <c r="H1" s="6"/>
      <c r="I1" s="6"/>
      <c r="J1" s="6"/>
      <c r="K1" s="6" t="s">
        <v>32</v>
      </c>
      <c r="L1" s="6"/>
      <c r="M1" s="6"/>
      <c r="N1" s="6"/>
      <c r="O1" s="6"/>
      <c r="P1" s="6" t="s">
        <v>34</v>
      </c>
      <c r="Q1" s="6"/>
      <c r="R1" s="6"/>
      <c r="S1" s="6"/>
      <c r="T1" s="6"/>
      <c r="U1" s="6" t="s">
        <v>33</v>
      </c>
      <c r="V1" s="6"/>
      <c r="W1" s="6"/>
      <c r="X1" s="6"/>
    </row>
    <row r="2" spans="1:24" x14ac:dyDescent="0.2">
      <c r="A2" s="6"/>
      <c r="B2" s="6" t="s">
        <v>23</v>
      </c>
      <c r="C2" s="6" t="s">
        <v>7</v>
      </c>
      <c r="D2" s="6" t="s">
        <v>29</v>
      </c>
      <c r="E2" s="6"/>
      <c r="F2" s="6"/>
      <c r="G2" s="6" t="s">
        <v>23</v>
      </c>
      <c r="H2" s="6" t="s">
        <v>7</v>
      </c>
      <c r="I2" s="6" t="s">
        <v>29</v>
      </c>
      <c r="J2" s="6"/>
      <c r="K2" s="6"/>
      <c r="L2" s="6" t="s">
        <v>23</v>
      </c>
      <c r="M2" s="6" t="s">
        <v>7</v>
      </c>
      <c r="N2" s="6" t="s">
        <v>29</v>
      </c>
      <c r="O2" s="6"/>
      <c r="P2" s="6"/>
      <c r="Q2" s="6" t="s">
        <v>23</v>
      </c>
      <c r="R2" s="6" t="s">
        <v>7</v>
      </c>
      <c r="S2" s="6" t="s">
        <v>29</v>
      </c>
      <c r="T2" s="6"/>
      <c r="U2" s="6"/>
      <c r="V2" s="6" t="s">
        <v>23</v>
      </c>
      <c r="W2" s="6" t="s">
        <v>7</v>
      </c>
      <c r="X2" s="6" t="s">
        <v>29</v>
      </c>
    </row>
    <row r="3" spans="1:24" x14ac:dyDescent="0.2">
      <c r="A3">
        <v>1</v>
      </c>
      <c r="B3">
        <v>357</v>
      </c>
      <c r="C3">
        <v>41</v>
      </c>
      <c r="D3">
        <f>(C3/B3)*100</f>
        <v>11.484593837535014</v>
      </c>
      <c r="F3">
        <v>1</v>
      </c>
      <c r="G3" s="1">
        <v>255</v>
      </c>
      <c r="H3">
        <v>51</v>
      </c>
      <c r="I3">
        <f>(H3/G3)*100</f>
        <v>20</v>
      </c>
      <c r="K3">
        <v>1</v>
      </c>
      <c r="L3">
        <v>254</v>
      </c>
      <c r="M3">
        <v>38</v>
      </c>
      <c r="N3">
        <f>(M3/L3)*100</f>
        <v>14.960629921259844</v>
      </c>
      <c r="P3">
        <v>1</v>
      </c>
      <c r="Q3">
        <v>420</v>
      </c>
      <c r="R3">
        <v>30</v>
      </c>
      <c r="S3">
        <f>(R3/Q3)*100</f>
        <v>7.1428571428571423</v>
      </c>
      <c r="U3">
        <v>1</v>
      </c>
      <c r="V3">
        <v>194</v>
      </c>
      <c r="W3">
        <v>21</v>
      </c>
      <c r="X3">
        <f>(W3/V3)*100</f>
        <v>10.824742268041238</v>
      </c>
    </row>
    <row r="4" spans="1:24" x14ac:dyDescent="0.2">
      <c r="A4">
        <v>2</v>
      </c>
      <c r="B4">
        <v>408</v>
      </c>
      <c r="C4">
        <v>37</v>
      </c>
      <c r="D4">
        <f t="shared" ref="D4:D10" si="0">(C4/B4)*100</f>
        <v>9.0686274509803919</v>
      </c>
      <c r="F4">
        <v>2</v>
      </c>
      <c r="G4" s="1">
        <v>317</v>
      </c>
      <c r="H4">
        <v>47</v>
      </c>
      <c r="I4">
        <f t="shared" ref="I4:I14" si="1">(H4/G4)*100</f>
        <v>14.826498422712934</v>
      </c>
      <c r="K4">
        <v>2</v>
      </c>
      <c r="L4">
        <v>324</v>
      </c>
      <c r="M4">
        <v>33</v>
      </c>
      <c r="N4">
        <f t="shared" ref="N4:N38" si="2">(M4/L4)*100</f>
        <v>10.185185185185185</v>
      </c>
      <c r="P4">
        <v>2</v>
      </c>
      <c r="Q4">
        <v>507</v>
      </c>
      <c r="R4">
        <v>41</v>
      </c>
      <c r="S4">
        <f t="shared" ref="S4:S13" si="3">(R4/Q4)*100</f>
        <v>8.0867850098619325</v>
      </c>
      <c r="U4">
        <v>2</v>
      </c>
      <c r="V4">
        <v>231</v>
      </c>
      <c r="W4">
        <v>25</v>
      </c>
      <c r="X4">
        <f t="shared" ref="X4:X14" si="4">(W4/V4)*100</f>
        <v>10.822510822510822</v>
      </c>
    </row>
    <row r="5" spans="1:24" x14ac:dyDescent="0.2">
      <c r="A5">
        <v>3</v>
      </c>
      <c r="B5">
        <v>412</v>
      </c>
      <c r="C5">
        <v>49</v>
      </c>
      <c r="D5">
        <f t="shared" si="0"/>
        <v>11.893203883495145</v>
      </c>
      <c r="F5">
        <v>3</v>
      </c>
      <c r="G5" s="1">
        <v>236</v>
      </c>
      <c r="H5">
        <v>39</v>
      </c>
      <c r="I5">
        <f t="shared" si="1"/>
        <v>16.525423728813561</v>
      </c>
      <c r="K5">
        <v>3</v>
      </c>
      <c r="L5">
        <v>211</v>
      </c>
      <c r="M5">
        <v>17</v>
      </c>
      <c r="N5">
        <f t="shared" si="2"/>
        <v>8.0568720379146921</v>
      </c>
      <c r="P5">
        <v>3</v>
      </c>
      <c r="Q5">
        <v>394</v>
      </c>
      <c r="R5">
        <v>23</v>
      </c>
      <c r="S5">
        <f t="shared" si="3"/>
        <v>5.8375634517766501</v>
      </c>
      <c r="U5">
        <v>3</v>
      </c>
      <c r="V5">
        <v>229</v>
      </c>
      <c r="W5">
        <v>19</v>
      </c>
      <c r="X5">
        <f t="shared" si="4"/>
        <v>8.2969432314410483</v>
      </c>
    </row>
    <row r="6" spans="1:24" x14ac:dyDescent="0.2">
      <c r="A6">
        <v>4</v>
      </c>
      <c r="B6">
        <v>346</v>
      </c>
      <c r="C6">
        <v>35</v>
      </c>
      <c r="D6">
        <f t="shared" si="0"/>
        <v>10.115606936416185</v>
      </c>
      <c r="F6">
        <v>4</v>
      </c>
      <c r="G6" s="1">
        <v>243</v>
      </c>
      <c r="H6">
        <v>33</v>
      </c>
      <c r="I6">
        <f t="shared" si="1"/>
        <v>13.580246913580247</v>
      </c>
      <c r="K6">
        <v>4</v>
      </c>
      <c r="L6">
        <v>222</v>
      </c>
      <c r="M6">
        <v>31</v>
      </c>
      <c r="N6">
        <f t="shared" si="2"/>
        <v>13.963963963963963</v>
      </c>
      <c r="P6">
        <v>4</v>
      </c>
      <c r="Q6">
        <v>383</v>
      </c>
      <c r="R6">
        <v>43</v>
      </c>
      <c r="S6">
        <f t="shared" si="3"/>
        <v>11.22715404699739</v>
      </c>
      <c r="U6">
        <v>4</v>
      </c>
      <c r="V6">
        <v>261</v>
      </c>
      <c r="W6">
        <v>21</v>
      </c>
      <c r="X6">
        <f t="shared" si="4"/>
        <v>8.0459770114942533</v>
      </c>
    </row>
    <row r="7" spans="1:24" x14ac:dyDescent="0.2">
      <c r="A7">
        <v>5</v>
      </c>
      <c r="B7">
        <v>338</v>
      </c>
      <c r="C7">
        <v>27</v>
      </c>
      <c r="D7">
        <f t="shared" si="0"/>
        <v>7.9881656804733732</v>
      </c>
      <c r="F7">
        <v>5</v>
      </c>
      <c r="G7" s="1">
        <v>317</v>
      </c>
      <c r="H7">
        <v>46</v>
      </c>
      <c r="I7">
        <f t="shared" si="1"/>
        <v>14.511041009463725</v>
      </c>
      <c r="K7">
        <v>5</v>
      </c>
      <c r="L7">
        <v>310</v>
      </c>
      <c r="M7">
        <v>38</v>
      </c>
      <c r="N7">
        <f t="shared" si="2"/>
        <v>12.258064516129032</v>
      </c>
      <c r="P7">
        <v>5</v>
      </c>
      <c r="Q7">
        <v>339</v>
      </c>
      <c r="R7">
        <v>32</v>
      </c>
      <c r="S7">
        <f t="shared" si="3"/>
        <v>9.4395280235988199</v>
      </c>
      <c r="U7">
        <v>5</v>
      </c>
      <c r="V7">
        <v>262</v>
      </c>
      <c r="W7">
        <v>26</v>
      </c>
      <c r="X7">
        <f t="shared" si="4"/>
        <v>9.9236641221374047</v>
      </c>
    </row>
    <row r="8" spans="1:24" x14ac:dyDescent="0.2">
      <c r="A8">
        <v>6</v>
      </c>
      <c r="B8">
        <v>511</v>
      </c>
      <c r="C8">
        <v>60</v>
      </c>
      <c r="D8">
        <f t="shared" si="0"/>
        <v>11.741682974559687</v>
      </c>
      <c r="F8">
        <v>6</v>
      </c>
      <c r="G8" s="1">
        <v>264</v>
      </c>
      <c r="H8">
        <v>39</v>
      </c>
      <c r="I8">
        <f t="shared" si="1"/>
        <v>14.772727272727273</v>
      </c>
      <c r="K8">
        <v>6</v>
      </c>
      <c r="L8">
        <v>283</v>
      </c>
      <c r="M8">
        <v>30</v>
      </c>
      <c r="N8">
        <f t="shared" si="2"/>
        <v>10.600706713780919</v>
      </c>
      <c r="P8">
        <v>6</v>
      </c>
      <c r="Q8">
        <v>337</v>
      </c>
      <c r="R8">
        <v>39</v>
      </c>
      <c r="S8">
        <f t="shared" si="3"/>
        <v>11.572700296735905</v>
      </c>
      <c r="U8">
        <v>6</v>
      </c>
      <c r="V8">
        <v>240</v>
      </c>
      <c r="W8">
        <v>25</v>
      </c>
      <c r="X8">
        <f t="shared" si="4"/>
        <v>10.416666666666668</v>
      </c>
    </row>
    <row r="9" spans="1:24" x14ac:dyDescent="0.2">
      <c r="A9">
        <v>7</v>
      </c>
      <c r="B9">
        <v>425</v>
      </c>
      <c r="C9">
        <v>39</v>
      </c>
      <c r="D9">
        <f t="shared" si="0"/>
        <v>9.1764705882352935</v>
      </c>
      <c r="F9">
        <v>7</v>
      </c>
      <c r="G9" s="1">
        <v>300</v>
      </c>
      <c r="H9">
        <v>51</v>
      </c>
      <c r="I9">
        <f t="shared" si="1"/>
        <v>17</v>
      </c>
      <c r="K9">
        <v>7</v>
      </c>
      <c r="L9">
        <v>268</v>
      </c>
      <c r="M9">
        <v>43</v>
      </c>
      <c r="N9">
        <f t="shared" si="2"/>
        <v>16.044776119402986</v>
      </c>
      <c r="P9">
        <v>7</v>
      </c>
      <c r="Q9">
        <v>305</v>
      </c>
      <c r="R9">
        <v>27</v>
      </c>
      <c r="S9">
        <f t="shared" si="3"/>
        <v>8.8524590163934427</v>
      </c>
      <c r="U9">
        <v>7</v>
      </c>
      <c r="V9">
        <v>224</v>
      </c>
      <c r="W9">
        <v>25</v>
      </c>
      <c r="X9">
        <f t="shared" si="4"/>
        <v>11.160714285714286</v>
      </c>
    </row>
    <row r="10" spans="1:24" x14ac:dyDescent="0.2">
      <c r="A10">
        <v>8</v>
      </c>
      <c r="B10">
        <v>350</v>
      </c>
      <c r="C10">
        <v>48</v>
      </c>
      <c r="D10">
        <f t="shared" si="0"/>
        <v>13.714285714285715</v>
      </c>
      <c r="F10">
        <v>8</v>
      </c>
      <c r="G10" s="1">
        <v>300</v>
      </c>
      <c r="H10">
        <v>38</v>
      </c>
      <c r="I10">
        <f t="shared" si="1"/>
        <v>12.666666666666668</v>
      </c>
      <c r="K10">
        <v>8</v>
      </c>
      <c r="L10">
        <v>269</v>
      </c>
      <c r="M10">
        <v>34</v>
      </c>
      <c r="N10">
        <f t="shared" si="2"/>
        <v>12.639405204460965</v>
      </c>
      <c r="P10">
        <v>8</v>
      </c>
      <c r="Q10">
        <v>281</v>
      </c>
      <c r="R10">
        <v>24</v>
      </c>
      <c r="S10">
        <f t="shared" si="3"/>
        <v>8.5409252669039155</v>
      </c>
      <c r="U10">
        <v>8</v>
      </c>
      <c r="V10">
        <v>294</v>
      </c>
      <c r="W10">
        <v>19</v>
      </c>
      <c r="X10">
        <f t="shared" si="4"/>
        <v>6.462585034013606</v>
      </c>
    </row>
    <row r="11" spans="1:24" x14ac:dyDescent="0.2">
      <c r="F11">
        <v>9</v>
      </c>
      <c r="G11" s="1">
        <v>314</v>
      </c>
      <c r="H11">
        <v>37</v>
      </c>
      <c r="I11">
        <f t="shared" si="1"/>
        <v>11.783439490445859</v>
      </c>
      <c r="K11">
        <v>9</v>
      </c>
      <c r="L11">
        <v>251</v>
      </c>
      <c r="M11">
        <v>32</v>
      </c>
      <c r="N11">
        <f t="shared" si="2"/>
        <v>12.749003984063744</v>
      </c>
      <c r="P11">
        <v>9</v>
      </c>
      <c r="Q11">
        <v>374</v>
      </c>
      <c r="R11">
        <v>36</v>
      </c>
      <c r="S11">
        <f t="shared" si="3"/>
        <v>9.6256684491978604</v>
      </c>
      <c r="U11">
        <v>9</v>
      </c>
      <c r="V11">
        <v>222</v>
      </c>
      <c r="W11">
        <v>22</v>
      </c>
      <c r="X11">
        <f t="shared" si="4"/>
        <v>9.9099099099099099</v>
      </c>
    </row>
    <row r="12" spans="1:24" x14ac:dyDescent="0.2">
      <c r="C12" t="s">
        <v>27</v>
      </c>
      <c r="D12">
        <f>AVERAGE(D3:D10)</f>
        <v>10.6478296332476</v>
      </c>
      <c r="F12">
        <v>10</v>
      </c>
      <c r="G12" s="1">
        <v>309</v>
      </c>
      <c r="H12">
        <v>49</v>
      </c>
      <c r="I12">
        <f t="shared" si="1"/>
        <v>15.857605177993527</v>
      </c>
      <c r="K12">
        <v>10</v>
      </c>
      <c r="L12">
        <v>327</v>
      </c>
      <c r="M12">
        <v>36</v>
      </c>
      <c r="N12">
        <f t="shared" si="2"/>
        <v>11.009174311926607</v>
      </c>
      <c r="P12">
        <v>10</v>
      </c>
      <c r="Q12">
        <v>389</v>
      </c>
      <c r="R12">
        <v>37</v>
      </c>
      <c r="S12">
        <f t="shared" si="3"/>
        <v>9.5115681233933156</v>
      </c>
      <c r="U12">
        <v>10</v>
      </c>
      <c r="V12">
        <v>215</v>
      </c>
      <c r="W12">
        <v>23</v>
      </c>
      <c r="X12">
        <f t="shared" si="4"/>
        <v>10.697674418604651</v>
      </c>
    </row>
    <row r="13" spans="1:24" x14ac:dyDescent="0.2">
      <c r="F13">
        <v>11</v>
      </c>
      <c r="G13" s="1">
        <v>337</v>
      </c>
      <c r="H13">
        <v>54</v>
      </c>
      <c r="I13">
        <f t="shared" si="1"/>
        <v>16.023738872403563</v>
      </c>
      <c r="K13">
        <v>11</v>
      </c>
      <c r="L13">
        <v>326</v>
      </c>
      <c r="M13">
        <v>48</v>
      </c>
      <c r="N13">
        <f t="shared" si="2"/>
        <v>14.723926380368098</v>
      </c>
      <c r="P13">
        <v>11</v>
      </c>
      <c r="Q13">
        <v>334</v>
      </c>
      <c r="R13">
        <v>37</v>
      </c>
      <c r="S13">
        <f t="shared" si="3"/>
        <v>11.077844311377245</v>
      </c>
      <c r="U13">
        <v>11</v>
      </c>
      <c r="V13">
        <v>257</v>
      </c>
      <c r="W13">
        <v>20</v>
      </c>
      <c r="X13">
        <f t="shared" si="4"/>
        <v>7.782101167315175</v>
      </c>
    </row>
    <row r="14" spans="1:24" x14ac:dyDescent="0.2">
      <c r="F14">
        <v>11</v>
      </c>
      <c r="G14" s="1">
        <v>312</v>
      </c>
      <c r="H14">
        <v>46</v>
      </c>
      <c r="I14">
        <f t="shared" si="1"/>
        <v>14.743589743589745</v>
      </c>
      <c r="K14">
        <v>12</v>
      </c>
      <c r="L14">
        <v>274</v>
      </c>
      <c r="M14">
        <v>40</v>
      </c>
      <c r="N14">
        <f t="shared" si="2"/>
        <v>14.5985401459854</v>
      </c>
      <c r="U14">
        <v>12</v>
      </c>
      <c r="V14">
        <v>189</v>
      </c>
      <c r="W14">
        <v>17</v>
      </c>
      <c r="X14">
        <f t="shared" si="4"/>
        <v>8.9947089947089935</v>
      </c>
    </row>
    <row r="15" spans="1:24" x14ac:dyDescent="0.2">
      <c r="K15">
        <v>13</v>
      </c>
      <c r="L15">
        <v>259</v>
      </c>
      <c r="M15">
        <v>36</v>
      </c>
      <c r="N15">
        <f t="shared" si="2"/>
        <v>13.8996138996139</v>
      </c>
      <c r="R15" t="s">
        <v>27</v>
      </c>
      <c r="S15">
        <f>AVERAGE(S3:S13)</f>
        <v>9.1740957399176022</v>
      </c>
    </row>
    <row r="16" spans="1:24" x14ac:dyDescent="0.2">
      <c r="H16" t="s">
        <v>27</v>
      </c>
      <c r="I16">
        <f>AVERAGE(I3:I14)</f>
        <v>15.190914774866426</v>
      </c>
      <c r="K16">
        <v>14</v>
      </c>
      <c r="L16">
        <v>241</v>
      </c>
      <c r="M16">
        <v>29</v>
      </c>
      <c r="N16">
        <f t="shared" si="2"/>
        <v>12.033195020746888</v>
      </c>
      <c r="W16" t="s">
        <v>27</v>
      </c>
      <c r="X16">
        <f>AVERAGE(X3:X14)</f>
        <v>9.4448498277131705</v>
      </c>
    </row>
    <row r="17" spans="11:14" x14ac:dyDescent="0.2">
      <c r="K17">
        <v>15</v>
      </c>
      <c r="L17">
        <v>318</v>
      </c>
      <c r="M17">
        <v>43</v>
      </c>
      <c r="N17">
        <f t="shared" si="2"/>
        <v>13.522012578616351</v>
      </c>
    </row>
    <row r="18" spans="11:14" x14ac:dyDescent="0.2">
      <c r="K18">
        <v>16</v>
      </c>
      <c r="L18">
        <v>336</v>
      </c>
      <c r="M18">
        <v>49</v>
      </c>
      <c r="N18">
        <f t="shared" si="2"/>
        <v>14.583333333333334</v>
      </c>
    </row>
    <row r="19" spans="11:14" x14ac:dyDescent="0.2">
      <c r="K19">
        <v>17</v>
      </c>
      <c r="L19">
        <v>257</v>
      </c>
      <c r="M19">
        <v>36</v>
      </c>
      <c r="N19">
        <f t="shared" si="2"/>
        <v>14.007782101167315</v>
      </c>
    </row>
    <row r="20" spans="11:14" x14ac:dyDescent="0.2">
      <c r="K20">
        <v>18</v>
      </c>
      <c r="L20">
        <v>308</v>
      </c>
      <c r="M20">
        <v>34</v>
      </c>
      <c r="N20">
        <f t="shared" si="2"/>
        <v>11.038961038961039</v>
      </c>
    </row>
    <row r="21" spans="11:14" x14ac:dyDescent="0.2">
      <c r="K21">
        <v>19</v>
      </c>
      <c r="L21">
        <v>351</v>
      </c>
      <c r="M21">
        <v>52</v>
      </c>
      <c r="N21">
        <f t="shared" si="2"/>
        <v>14.814814814814813</v>
      </c>
    </row>
    <row r="22" spans="11:14" x14ac:dyDescent="0.2">
      <c r="K22">
        <v>20</v>
      </c>
      <c r="L22">
        <v>332</v>
      </c>
      <c r="M22">
        <v>44</v>
      </c>
      <c r="N22">
        <f t="shared" si="2"/>
        <v>13.253012048192772</v>
      </c>
    </row>
    <row r="23" spans="11:14" x14ac:dyDescent="0.2">
      <c r="K23">
        <v>21</v>
      </c>
      <c r="L23">
        <v>298</v>
      </c>
      <c r="M23">
        <v>42</v>
      </c>
      <c r="N23">
        <f t="shared" si="2"/>
        <v>14.093959731543624</v>
      </c>
    </row>
    <row r="24" spans="11:14" x14ac:dyDescent="0.2">
      <c r="K24">
        <v>22</v>
      </c>
      <c r="L24">
        <v>309</v>
      </c>
      <c r="M24">
        <v>42</v>
      </c>
      <c r="N24">
        <f t="shared" si="2"/>
        <v>13.592233009708737</v>
      </c>
    </row>
    <row r="25" spans="11:14" x14ac:dyDescent="0.2">
      <c r="K25">
        <v>23</v>
      </c>
      <c r="L25">
        <v>331</v>
      </c>
      <c r="M25">
        <v>52</v>
      </c>
      <c r="N25">
        <f t="shared" si="2"/>
        <v>15.709969788519636</v>
      </c>
    </row>
    <row r="26" spans="11:14" x14ac:dyDescent="0.2">
      <c r="K26">
        <v>24</v>
      </c>
      <c r="L26">
        <v>308</v>
      </c>
      <c r="M26">
        <v>43</v>
      </c>
      <c r="N26">
        <f t="shared" si="2"/>
        <v>13.961038961038961</v>
      </c>
    </row>
    <row r="27" spans="11:14" x14ac:dyDescent="0.2">
      <c r="K27">
        <v>25</v>
      </c>
      <c r="L27">
        <v>320</v>
      </c>
      <c r="M27">
        <v>48</v>
      </c>
      <c r="N27">
        <f t="shared" si="2"/>
        <v>15</v>
      </c>
    </row>
    <row r="28" spans="11:14" x14ac:dyDescent="0.2">
      <c r="K28">
        <v>26</v>
      </c>
      <c r="L28">
        <v>294</v>
      </c>
      <c r="M28">
        <v>43</v>
      </c>
      <c r="N28">
        <f t="shared" si="2"/>
        <v>14.625850340136054</v>
      </c>
    </row>
    <row r="29" spans="11:14" x14ac:dyDescent="0.2">
      <c r="K29">
        <v>27</v>
      </c>
      <c r="L29">
        <v>297</v>
      </c>
      <c r="M29">
        <v>45</v>
      </c>
      <c r="N29">
        <f t="shared" si="2"/>
        <v>15.151515151515152</v>
      </c>
    </row>
    <row r="30" spans="11:14" x14ac:dyDescent="0.2">
      <c r="K30">
        <v>28</v>
      </c>
      <c r="L30">
        <v>301</v>
      </c>
      <c r="M30">
        <v>57</v>
      </c>
      <c r="N30">
        <f t="shared" si="2"/>
        <v>18.93687707641196</v>
      </c>
    </row>
    <row r="31" spans="11:14" x14ac:dyDescent="0.2">
      <c r="K31">
        <v>29</v>
      </c>
      <c r="L31">
        <v>224</v>
      </c>
      <c r="M31">
        <v>38</v>
      </c>
      <c r="N31">
        <f t="shared" si="2"/>
        <v>16.964285714285715</v>
      </c>
    </row>
    <row r="32" spans="11:14" x14ac:dyDescent="0.2">
      <c r="K32">
        <v>30</v>
      </c>
      <c r="L32">
        <v>275</v>
      </c>
      <c r="M32">
        <v>40</v>
      </c>
      <c r="N32">
        <f t="shared" si="2"/>
        <v>14.545454545454545</v>
      </c>
    </row>
    <row r="33" spans="11:14" x14ac:dyDescent="0.2">
      <c r="K33">
        <v>31</v>
      </c>
      <c r="L33">
        <v>281</v>
      </c>
      <c r="M33">
        <v>41</v>
      </c>
      <c r="N33">
        <f t="shared" si="2"/>
        <v>14.590747330960854</v>
      </c>
    </row>
    <row r="34" spans="11:14" x14ac:dyDescent="0.2">
      <c r="K34">
        <v>32</v>
      </c>
      <c r="L34">
        <v>365</v>
      </c>
      <c r="M34">
        <v>51</v>
      </c>
      <c r="N34">
        <f t="shared" si="2"/>
        <v>13.972602739726028</v>
      </c>
    </row>
    <row r="35" spans="11:14" x14ac:dyDescent="0.2">
      <c r="K35">
        <v>33</v>
      </c>
      <c r="L35">
        <v>268</v>
      </c>
      <c r="M35">
        <v>27</v>
      </c>
      <c r="N35">
        <f t="shared" si="2"/>
        <v>10.074626865671641</v>
      </c>
    </row>
    <row r="36" spans="11:14" x14ac:dyDescent="0.2">
      <c r="K36">
        <v>34</v>
      </c>
      <c r="L36">
        <v>282</v>
      </c>
      <c r="M36">
        <v>51</v>
      </c>
      <c r="N36">
        <f t="shared" si="2"/>
        <v>18.085106382978726</v>
      </c>
    </row>
    <row r="37" spans="11:14" x14ac:dyDescent="0.2">
      <c r="K37">
        <v>35</v>
      </c>
      <c r="L37">
        <v>284</v>
      </c>
      <c r="M37">
        <v>50</v>
      </c>
      <c r="N37">
        <f t="shared" si="2"/>
        <v>17.6056338028169</v>
      </c>
    </row>
    <row r="38" spans="11:14" x14ac:dyDescent="0.2">
      <c r="K38">
        <v>36</v>
      </c>
      <c r="L38">
        <v>254</v>
      </c>
      <c r="M38">
        <v>34</v>
      </c>
      <c r="N38">
        <f t="shared" si="2"/>
        <v>13.385826771653544</v>
      </c>
    </row>
    <row r="40" spans="11:14" x14ac:dyDescent="0.2">
      <c r="M40" t="s">
        <v>27</v>
      </c>
      <c r="N40">
        <f>AVERAGE(N3:N38)</f>
        <v>13.867741709230835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7343-1616-6048-8077-13773C8A0949}">
  <dimension ref="A1:N12"/>
  <sheetViews>
    <sheetView tabSelected="1" workbookViewId="0">
      <selection activeCell="J10" sqref="J10"/>
    </sheetView>
  </sheetViews>
  <sheetFormatPr baseColWidth="10" defaultRowHeight="16" x14ac:dyDescent="0.2"/>
  <cols>
    <col min="6" max="6" width="12" bestFit="1" customWidth="1"/>
  </cols>
  <sheetData>
    <row r="1" spans="1:14" x14ac:dyDescent="0.2">
      <c r="A1" t="s">
        <v>8</v>
      </c>
    </row>
    <row r="2" spans="1:14" x14ac:dyDescent="0.2">
      <c r="C2" t="s">
        <v>10</v>
      </c>
      <c r="D2" t="s">
        <v>12</v>
      </c>
      <c r="H2" t="s">
        <v>10</v>
      </c>
      <c r="I2" t="s">
        <v>12</v>
      </c>
      <c r="M2" t="s">
        <v>10</v>
      </c>
      <c r="N2" t="s">
        <v>12</v>
      </c>
    </row>
    <row r="3" spans="1:14" x14ac:dyDescent="0.2">
      <c r="A3" t="s">
        <v>9</v>
      </c>
      <c r="B3">
        <v>1</v>
      </c>
      <c r="C3">
        <v>91.9</v>
      </c>
      <c r="D3" t="s">
        <v>9</v>
      </c>
      <c r="F3" t="s">
        <v>20</v>
      </c>
      <c r="G3">
        <v>1</v>
      </c>
      <c r="H3">
        <v>98.8</v>
      </c>
      <c r="I3" t="s">
        <v>14</v>
      </c>
      <c r="K3" t="s">
        <v>11</v>
      </c>
      <c r="L3">
        <v>1</v>
      </c>
      <c r="M3">
        <v>74.400000000000006</v>
      </c>
      <c r="N3" t="s">
        <v>15</v>
      </c>
    </row>
    <row r="4" spans="1:14" x14ac:dyDescent="0.2">
      <c r="B4">
        <v>2</v>
      </c>
      <c r="C4">
        <v>88.1</v>
      </c>
      <c r="D4" t="s">
        <v>9</v>
      </c>
      <c r="G4">
        <v>2</v>
      </c>
      <c r="H4">
        <v>76.2</v>
      </c>
      <c r="I4" t="s">
        <v>18</v>
      </c>
      <c r="L4">
        <v>2</v>
      </c>
      <c r="M4">
        <v>52.5</v>
      </c>
      <c r="N4" t="s">
        <v>19</v>
      </c>
    </row>
    <row r="5" spans="1:14" x14ac:dyDescent="0.2">
      <c r="B5">
        <v>3</v>
      </c>
      <c r="C5">
        <v>84.3</v>
      </c>
      <c r="D5" t="s">
        <v>9</v>
      </c>
      <c r="G5">
        <v>3</v>
      </c>
      <c r="H5">
        <v>81.5</v>
      </c>
      <c r="I5" t="s">
        <v>14</v>
      </c>
    </row>
    <row r="6" spans="1:14" x14ac:dyDescent="0.2">
      <c r="B6">
        <v>4</v>
      </c>
      <c r="C6">
        <v>82.6</v>
      </c>
      <c r="D6" t="s">
        <v>9</v>
      </c>
      <c r="G6">
        <v>4</v>
      </c>
      <c r="H6">
        <v>84.4</v>
      </c>
      <c r="I6" t="s">
        <v>59</v>
      </c>
      <c r="L6" t="s">
        <v>4</v>
      </c>
      <c r="M6">
        <f>AVERAGE(M3:M5)</f>
        <v>63.45</v>
      </c>
    </row>
    <row r="7" spans="1:14" x14ac:dyDescent="0.2">
      <c r="B7">
        <v>5</v>
      </c>
      <c r="C7">
        <v>86.5</v>
      </c>
      <c r="D7" t="s">
        <v>9</v>
      </c>
      <c r="G7">
        <v>5</v>
      </c>
      <c r="H7">
        <v>83.3</v>
      </c>
      <c r="I7" t="s">
        <v>14</v>
      </c>
      <c r="L7" t="s">
        <v>5</v>
      </c>
      <c r="M7">
        <f>STDEV(M3:M5)</f>
        <v>15.485638507985399</v>
      </c>
    </row>
    <row r="8" spans="1:14" x14ac:dyDescent="0.2">
      <c r="G8">
        <v>6</v>
      </c>
      <c r="H8">
        <v>94.8</v>
      </c>
      <c r="I8" t="s">
        <v>14</v>
      </c>
    </row>
    <row r="9" spans="1:14" x14ac:dyDescent="0.2">
      <c r="B9" t="s">
        <v>4</v>
      </c>
      <c r="C9">
        <f>AVERAGE(C3:C7)</f>
        <v>86.679999999999993</v>
      </c>
      <c r="G9">
        <v>7</v>
      </c>
      <c r="H9">
        <v>85.7</v>
      </c>
      <c r="I9" t="s">
        <v>14</v>
      </c>
    </row>
    <row r="10" spans="1:14" x14ac:dyDescent="0.2">
      <c r="B10" t="s">
        <v>5</v>
      </c>
      <c r="C10">
        <f>STDEV(C3:C7)</f>
        <v>3.5919354114460389</v>
      </c>
    </row>
    <row r="11" spans="1:14" x14ac:dyDescent="0.2">
      <c r="G11" t="s">
        <v>4</v>
      </c>
      <c r="H11">
        <f>AVERAGE(H3:H9)</f>
        <v>86.385714285714286</v>
      </c>
    </row>
    <row r="12" spans="1:14" x14ac:dyDescent="0.2">
      <c r="G12" t="s">
        <v>5</v>
      </c>
      <c r="H12">
        <f>STDEV(H3:H9)</f>
        <v>7.8152476120782772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1F75-3F91-6C4E-BEFB-454C93473E07}">
  <dimension ref="A1:R46"/>
  <sheetViews>
    <sheetView workbookViewId="0">
      <selection activeCell="O55" sqref="O55"/>
    </sheetView>
  </sheetViews>
  <sheetFormatPr baseColWidth="10" defaultRowHeight="16" x14ac:dyDescent="0.2"/>
  <cols>
    <col min="1" max="1" width="17.6640625" customWidth="1"/>
  </cols>
  <sheetData>
    <row r="1" spans="1:18" x14ac:dyDescent="0.2">
      <c r="A1" s="6" t="s">
        <v>50</v>
      </c>
      <c r="B1" s="6" t="s">
        <v>55</v>
      </c>
      <c r="C1" s="6"/>
      <c r="D1" s="6"/>
      <c r="E1" s="6"/>
      <c r="F1" s="6"/>
      <c r="G1" s="6"/>
      <c r="H1" s="6" t="s">
        <v>54</v>
      </c>
      <c r="I1" s="6"/>
      <c r="J1" s="6"/>
      <c r="K1" s="6"/>
      <c r="L1" s="6"/>
      <c r="M1" s="6"/>
      <c r="N1" s="6"/>
      <c r="O1" s="6"/>
      <c r="P1" s="6" t="s">
        <v>57</v>
      </c>
      <c r="Q1" s="6"/>
      <c r="R1" s="6"/>
    </row>
    <row r="2" spans="1:18" x14ac:dyDescent="0.2">
      <c r="A2" s="6" t="s">
        <v>51</v>
      </c>
      <c r="B2" s="6" t="s">
        <v>43</v>
      </c>
      <c r="C2" s="6" t="s">
        <v>45</v>
      </c>
      <c r="D2" s="6" t="s">
        <v>44</v>
      </c>
      <c r="E2" s="6" t="s">
        <v>41</v>
      </c>
      <c r="F2" s="6" t="s">
        <v>42</v>
      </c>
      <c r="G2" s="6"/>
      <c r="H2" s="6" t="s">
        <v>49</v>
      </c>
      <c r="I2" s="6" t="s">
        <v>53</v>
      </c>
      <c r="J2" s="6" t="s">
        <v>48</v>
      </c>
      <c r="K2" s="6" t="s">
        <v>46</v>
      </c>
      <c r="L2" s="6" t="s">
        <v>35</v>
      </c>
      <c r="M2" s="6" t="s">
        <v>58</v>
      </c>
      <c r="N2" s="6" t="s">
        <v>56</v>
      </c>
      <c r="O2" s="6"/>
      <c r="P2" s="6" t="s">
        <v>37</v>
      </c>
      <c r="Q2" s="6" t="s">
        <v>47</v>
      </c>
    </row>
    <row r="3" spans="1:18" x14ac:dyDescent="0.2">
      <c r="A3" s="3">
        <v>1</v>
      </c>
      <c r="B3" s="5">
        <v>93.708609999999993</v>
      </c>
      <c r="C3" s="4">
        <v>90.819890000000001</v>
      </c>
      <c r="D3" s="4">
        <v>83.177570000000003</v>
      </c>
      <c r="E3" s="5">
        <v>96.01593625498009</v>
      </c>
      <c r="F3" s="5">
        <v>87.1111111111111</v>
      </c>
      <c r="G3" s="5"/>
      <c r="H3" s="5">
        <v>98.963729999999998</v>
      </c>
      <c r="I3" s="5">
        <v>40.84507</v>
      </c>
      <c r="J3" s="5">
        <v>88.392859999999999</v>
      </c>
      <c r="K3" s="3">
        <v>84.401114206128142</v>
      </c>
      <c r="L3" s="3">
        <v>91.021671826625379</v>
      </c>
      <c r="M3">
        <v>86.641221374045813</v>
      </c>
      <c r="N3" s="4">
        <v>92.857142857142861</v>
      </c>
      <c r="O3" s="3"/>
      <c r="P3" s="3">
        <v>70.402802101576185</v>
      </c>
      <c r="Q3">
        <v>85.27724665391969</v>
      </c>
    </row>
    <row r="4" spans="1:18" x14ac:dyDescent="0.2">
      <c r="A4" s="3">
        <v>2</v>
      </c>
      <c r="B4" s="5">
        <v>93.548389999999998</v>
      </c>
      <c r="C4" s="4">
        <v>90.183509999999998</v>
      </c>
      <c r="D4" s="4">
        <v>85.950419999999994</v>
      </c>
      <c r="E4" s="5">
        <v>97.382198952879577</v>
      </c>
      <c r="F4" s="5">
        <v>90.449438202247194</v>
      </c>
      <c r="G4" s="5"/>
      <c r="H4" s="5">
        <v>98.697919999999996</v>
      </c>
      <c r="I4" s="5">
        <v>62.06897</v>
      </c>
      <c r="J4" s="3">
        <v>77.391304347826079</v>
      </c>
      <c r="K4" s="3">
        <v>86.891385767790268</v>
      </c>
      <c r="L4" s="3">
        <v>91.304347826086953</v>
      </c>
      <c r="M4">
        <v>94.930875576036868</v>
      </c>
      <c r="N4" s="4">
        <v>73.076923076923066</v>
      </c>
      <c r="O4" s="3"/>
      <c r="P4" s="3">
        <v>72.018348623853214</v>
      </c>
      <c r="Q4">
        <v>88.782816229116946</v>
      </c>
    </row>
    <row r="5" spans="1:18" x14ac:dyDescent="0.2">
      <c r="A5" s="3">
        <v>3</v>
      </c>
      <c r="B5" s="5">
        <v>93.24324</v>
      </c>
      <c r="C5" s="4">
        <v>88.562470000000005</v>
      </c>
      <c r="D5" s="4">
        <v>85.968029999999999</v>
      </c>
      <c r="E5" s="5">
        <v>94.578313253012041</v>
      </c>
      <c r="F5" s="5">
        <v>82.203389830508485</v>
      </c>
      <c r="G5" s="5"/>
      <c r="H5" s="5">
        <v>99.566159999999996</v>
      </c>
      <c r="I5" s="5">
        <v>41.052630000000001</v>
      </c>
      <c r="J5" s="3">
        <v>82.142857142857139</v>
      </c>
      <c r="K5" s="3">
        <v>86.956521739130437</v>
      </c>
      <c r="L5" s="3">
        <v>87.640449438202253</v>
      </c>
      <c r="M5">
        <v>93.939393939393938</v>
      </c>
      <c r="N5" s="3">
        <v>82.758620689655174</v>
      </c>
      <c r="O5" s="3"/>
      <c r="P5" s="3">
        <v>73.19587628865979</v>
      </c>
      <c r="Q5">
        <v>85.812356979405038</v>
      </c>
    </row>
    <row r="6" spans="1:18" x14ac:dyDescent="0.2">
      <c r="A6" s="3">
        <v>4</v>
      </c>
      <c r="B6" s="5">
        <v>93.05556</v>
      </c>
      <c r="C6" s="4">
        <v>87.379369999999994</v>
      </c>
      <c r="D6" s="4">
        <v>78.012860000000003</v>
      </c>
      <c r="E6" s="5">
        <v>95.070422535211264</v>
      </c>
      <c r="F6" s="5">
        <v>87.974683544303801</v>
      </c>
      <c r="G6" s="5"/>
      <c r="H6" s="5">
        <v>99.135140000000007</v>
      </c>
      <c r="I6" s="5">
        <v>38.271599999999999</v>
      </c>
      <c r="J6" s="3">
        <v>80</v>
      </c>
      <c r="K6" s="3">
        <v>92.696629213483149</v>
      </c>
      <c r="L6" s="3">
        <v>82.828282828282823</v>
      </c>
      <c r="M6">
        <v>98.787878787878796</v>
      </c>
      <c r="N6" s="3">
        <v>87.878787878787875</v>
      </c>
      <c r="O6" s="3"/>
      <c r="P6" s="3">
        <v>62.666666666666671</v>
      </c>
      <c r="Q6">
        <v>87.037037037037038</v>
      </c>
    </row>
    <row r="7" spans="1:18" x14ac:dyDescent="0.2">
      <c r="A7" s="3">
        <v>5</v>
      </c>
      <c r="B7" s="5">
        <v>93.991420000000005</v>
      </c>
      <c r="C7" s="4">
        <v>86.584249999999997</v>
      </c>
      <c r="D7" s="5">
        <v>87.055109999999999</v>
      </c>
      <c r="E7" s="5">
        <v>96.460176991150433</v>
      </c>
      <c r="F7" s="5">
        <v>85.91549295774648</v>
      </c>
      <c r="G7" s="5"/>
      <c r="H7" s="5">
        <v>98.494619999999998</v>
      </c>
      <c r="I7" s="5">
        <v>48.275860000000002</v>
      </c>
      <c r="J7" s="3">
        <v>76.119402985074629</v>
      </c>
      <c r="K7" s="3">
        <v>87.939698492462313</v>
      </c>
      <c r="L7" s="3">
        <v>81.743869209809262</v>
      </c>
      <c r="M7">
        <v>97.395833333333343</v>
      </c>
      <c r="N7" s="3">
        <v>86.486486486486484</v>
      </c>
      <c r="O7" s="3"/>
      <c r="P7" s="3">
        <v>72.085385878489333</v>
      </c>
      <c r="Q7">
        <v>86.753731343283576</v>
      </c>
    </row>
    <row r="8" spans="1:18" x14ac:dyDescent="0.2">
      <c r="A8" s="3">
        <v>6</v>
      </c>
      <c r="B8" s="5">
        <v>91.235060000000004</v>
      </c>
      <c r="C8" s="4">
        <v>84.383210000000005</v>
      </c>
      <c r="D8" s="5">
        <v>88.459800000000001</v>
      </c>
      <c r="E8" s="5">
        <v>99.047619047619051</v>
      </c>
      <c r="F8" s="5">
        <v>86.729857819905206</v>
      </c>
      <c r="G8" s="5"/>
      <c r="H8" s="5">
        <v>99.20993</v>
      </c>
      <c r="I8" s="5">
        <v>51.89873</v>
      </c>
      <c r="J8" s="3">
        <v>72.661870503597129</v>
      </c>
      <c r="K8" s="3">
        <v>86.690647482014398</v>
      </c>
      <c r="L8" s="3">
        <v>86.940298507462686</v>
      </c>
      <c r="M8">
        <v>96.478873239436624</v>
      </c>
      <c r="N8" s="3">
        <v>85.18518518518519</v>
      </c>
      <c r="O8" s="3"/>
      <c r="P8" s="3">
        <v>74.72527472527473</v>
      </c>
      <c r="Q8">
        <v>86.178861788617894</v>
      </c>
    </row>
    <row r="9" spans="1:18" x14ac:dyDescent="0.2">
      <c r="A9" s="3">
        <v>7</v>
      </c>
      <c r="B9" s="5">
        <v>97.405659999999997</v>
      </c>
      <c r="C9" s="4">
        <v>91.118390000000005</v>
      </c>
      <c r="D9" s="5">
        <v>84.021799999999999</v>
      </c>
      <c r="E9" s="5">
        <v>95.375722543352609</v>
      </c>
      <c r="F9" s="5">
        <v>90.441176470588232</v>
      </c>
      <c r="G9" s="5"/>
      <c r="H9" s="5">
        <v>98.850570000000005</v>
      </c>
      <c r="I9" s="5">
        <v>41.44144</v>
      </c>
      <c r="J9" s="3">
        <v>71.578947368421055</v>
      </c>
      <c r="K9" s="3">
        <v>88</v>
      </c>
      <c r="L9" s="3">
        <v>73.103448275862064</v>
      </c>
      <c r="M9">
        <v>92.5</v>
      </c>
      <c r="N9" s="3">
        <v>91.489361702127653</v>
      </c>
      <c r="O9" s="3"/>
      <c r="P9" s="3">
        <v>72.587719298245617</v>
      </c>
      <c r="Q9">
        <v>85.141509433962256</v>
      </c>
    </row>
    <row r="10" spans="1:18" x14ac:dyDescent="0.2">
      <c r="A10" s="3">
        <v>8</v>
      </c>
      <c r="B10" s="5">
        <v>92.063490000000002</v>
      </c>
      <c r="C10" s="4">
        <v>87.140209999999996</v>
      </c>
      <c r="D10" s="5">
        <v>83.953100000000006</v>
      </c>
      <c r="E10" s="5">
        <v>96.503496503496507</v>
      </c>
      <c r="F10" s="5">
        <v>86.893203883495147</v>
      </c>
      <c r="G10" s="5"/>
      <c r="H10" s="5">
        <v>99.42792</v>
      </c>
      <c r="I10" s="5">
        <v>47.272730000000003</v>
      </c>
      <c r="J10" s="3">
        <v>80.152671755725194</v>
      </c>
      <c r="K10" s="3">
        <v>90.659340659340657</v>
      </c>
      <c r="L10" s="3">
        <v>59.663865546218489</v>
      </c>
      <c r="M10">
        <v>99.295774647887328</v>
      </c>
      <c r="N10" s="3">
        <v>86.734693877551024</v>
      </c>
      <c r="O10" s="3"/>
      <c r="P10" s="3">
        <v>81.081081081081081</v>
      </c>
      <c r="Q10">
        <v>90.718562874251489</v>
      </c>
    </row>
    <row r="11" spans="1:18" x14ac:dyDescent="0.2">
      <c r="A11" s="3">
        <v>9</v>
      </c>
      <c r="B11" s="5">
        <v>85.714290000000005</v>
      </c>
      <c r="C11" s="4">
        <v>86.551469999999995</v>
      </c>
      <c r="D11" s="5">
        <v>82.025599999999997</v>
      </c>
      <c r="E11" s="5">
        <v>78.280542986425345</v>
      </c>
      <c r="F11" s="5">
        <v>92.511013215859023</v>
      </c>
      <c r="G11" s="5"/>
      <c r="H11" s="5">
        <v>98.939549999999997</v>
      </c>
      <c r="I11" s="5">
        <v>40</v>
      </c>
      <c r="J11" s="3">
        <v>85.326086956521735</v>
      </c>
      <c r="K11" s="3">
        <v>83.55263157894737</v>
      </c>
      <c r="L11" s="3">
        <v>83.957219251336895</v>
      </c>
      <c r="M11">
        <v>97.029702970297024</v>
      </c>
      <c r="N11" s="3">
        <v>85.714285714285708</v>
      </c>
      <c r="O11" s="3"/>
      <c r="P11" s="3">
        <v>72.710622710622701</v>
      </c>
      <c r="Q11">
        <v>37.589928057553955</v>
      </c>
    </row>
    <row r="12" spans="1:18" x14ac:dyDescent="0.2">
      <c r="A12" s="3">
        <v>10</v>
      </c>
      <c r="B12" s="5">
        <v>94.171779999999998</v>
      </c>
      <c r="D12" s="5"/>
      <c r="E12" s="5">
        <v>72.995780590717303</v>
      </c>
      <c r="F12" s="5">
        <v>85.826771653543304</v>
      </c>
      <c r="G12" s="5"/>
      <c r="H12" s="5">
        <v>98.904380000000003</v>
      </c>
      <c r="I12" s="5">
        <v>75.308639999999997</v>
      </c>
      <c r="J12" s="3">
        <v>82.989690721649495</v>
      </c>
      <c r="K12" s="3">
        <v>83.141762452107287</v>
      </c>
      <c r="L12" s="3">
        <v>87.461773700305812</v>
      </c>
      <c r="M12">
        <v>85.18518518518519</v>
      </c>
      <c r="N12" s="3">
        <v>81.818181818181827</v>
      </c>
      <c r="O12" s="3"/>
      <c r="P12" s="3">
        <v>73.076923076923066</v>
      </c>
      <c r="Q12">
        <v>42.964352720450286</v>
      </c>
    </row>
    <row r="13" spans="1:18" x14ac:dyDescent="0.2">
      <c r="A13" s="3">
        <v>11</v>
      </c>
      <c r="B13" s="5">
        <v>92.737430000000003</v>
      </c>
      <c r="D13" s="5"/>
      <c r="E13" s="5">
        <v>73.91304347826086</v>
      </c>
      <c r="F13" s="5">
        <v>88.39779005524862</v>
      </c>
      <c r="G13" s="5"/>
      <c r="H13" s="5">
        <v>97.919219999999996</v>
      </c>
      <c r="I13" s="5">
        <v>64</v>
      </c>
      <c r="J13" s="3">
        <v>86.624203821656053</v>
      </c>
      <c r="K13" s="3">
        <v>81.896551724137936</v>
      </c>
      <c r="L13" s="3">
        <v>80.16304347826086</v>
      </c>
      <c r="M13">
        <v>90.410958904109577</v>
      </c>
      <c r="N13" s="3">
        <v>89.583333333333343</v>
      </c>
      <c r="O13" s="3"/>
      <c r="P13" s="3">
        <v>76.57430730478589</v>
      </c>
      <c r="Q13">
        <v>39.686098654708516</v>
      </c>
    </row>
    <row r="14" spans="1:18" x14ac:dyDescent="0.2">
      <c r="A14" s="3">
        <v>12</v>
      </c>
      <c r="B14" s="5">
        <v>95.348839999999996</v>
      </c>
      <c r="D14" s="5"/>
      <c r="E14" s="5">
        <v>82.941176470588246</v>
      </c>
      <c r="F14" s="5">
        <v>91.919191919191917</v>
      </c>
      <c r="G14" s="5"/>
      <c r="H14" s="5">
        <v>99.557519999999997</v>
      </c>
      <c r="I14" s="5">
        <v>72</v>
      </c>
      <c r="J14" s="3">
        <v>84.177215189873422</v>
      </c>
      <c r="K14" s="3">
        <v>72.202166064981952</v>
      </c>
      <c r="L14" s="3">
        <v>82.188295165394393</v>
      </c>
      <c r="M14">
        <v>79.059829059829056</v>
      </c>
      <c r="N14" s="3">
        <v>84</v>
      </c>
      <c r="O14" s="3"/>
      <c r="P14" s="3">
        <v>83.172147001934235</v>
      </c>
      <c r="Q14">
        <v>38.530066815144764</v>
      </c>
    </row>
    <row r="15" spans="1:18" x14ac:dyDescent="0.2">
      <c r="A15" s="3">
        <v>13</v>
      </c>
      <c r="B15" s="5">
        <v>93.134330000000006</v>
      </c>
      <c r="D15" s="5"/>
      <c r="E15" s="5">
        <v>80.5</v>
      </c>
      <c r="F15" s="5">
        <v>90.361445783132538</v>
      </c>
      <c r="G15" s="5"/>
      <c r="H15" s="5">
        <v>98.212609999999998</v>
      </c>
      <c r="I15" s="5">
        <v>74.803150000000002</v>
      </c>
      <c r="J15" s="3">
        <v>86.144578313253021</v>
      </c>
      <c r="K15" s="3">
        <v>93.893129770992374</v>
      </c>
      <c r="L15" s="3">
        <v>86.111111111111114</v>
      </c>
      <c r="M15">
        <v>93.006993006993014</v>
      </c>
      <c r="N15" s="3">
        <v>75</v>
      </c>
      <c r="O15" s="3"/>
      <c r="P15" s="3">
        <v>74.099485420240143</v>
      </c>
      <c r="Q15">
        <v>41.570881226053643</v>
      </c>
    </row>
    <row r="16" spans="1:18" x14ac:dyDescent="0.2">
      <c r="A16" s="3">
        <v>14</v>
      </c>
      <c r="B16" s="5">
        <v>88.381739999999994</v>
      </c>
      <c r="D16" s="5"/>
      <c r="E16" s="5">
        <v>81.395348837209298</v>
      </c>
      <c r="F16" s="5">
        <v>92.988929889298888</v>
      </c>
      <c r="G16" s="5"/>
      <c r="H16" s="5">
        <v>98.347110000000001</v>
      </c>
      <c r="I16" s="5">
        <v>60.28369</v>
      </c>
      <c r="J16" s="3">
        <v>81.218274111675129</v>
      </c>
      <c r="K16" s="3">
        <v>86.607142857142861</v>
      </c>
      <c r="L16" s="3">
        <v>83.870967741935488</v>
      </c>
      <c r="M16">
        <v>97.65625</v>
      </c>
      <c r="N16" s="3">
        <v>77.083333333333343</v>
      </c>
      <c r="O16" s="3"/>
      <c r="P16" s="3">
        <v>74.592833876221505</v>
      </c>
      <c r="Q16">
        <v>48.295454545454547</v>
      </c>
    </row>
    <row r="17" spans="1:17" x14ac:dyDescent="0.2">
      <c r="A17" s="3">
        <v>15</v>
      </c>
      <c r="B17" s="5">
        <v>91.860470000000007</v>
      </c>
      <c r="D17" s="5"/>
      <c r="E17" s="5">
        <v>81.463414634146332</v>
      </c>
      <c r="F17" s="5">
        <v>88.429752066115711</v>
      </c>
      <c r="G17" s="5"/>
      <c r="H17" s="5">
        <v>99.024919999999995</v>
      </c>
      <c r="I17" s="5">
        <v>78.260869999999997</v>
      </c>
      <c r="J17" s="3">
        <v>85.517241379310349</v>
      </c>
      <c r="K17" s="3">
        <v>91.62561576354679</v>
      </c>
      <c r="L17" s="3">
        <v>75.945945945945951</v>
      </c>
      <c r="M17">
        <v>98.742138364779876</v>
      </c>
      <c r="N17" s="3">
        <v>80</v>
      </c>
      <c r="O17" s="3"/>
      <c r="P17" s="3">
        <v>69.432314410480345</v>
      </c>
      <c r="Q17">
        <v>41.223404255319153</v>
      </c>
    </row>
    <row r="18" spans="1:17" x14ac:dyDescent="0.2">
      <c r="A18" s="3">
        <v>16</v>
      </c>
      <c r="B18" s="5">
        <v>89.761089999999996</v>
      </c>
      <c r="D18" s="5"/>
      <c r="E18" s="5">
        <v>80.864197530864203</v>
      </c>
      <c r="F18" s="5">
        <v>93.264248704663217</v>
      </c>
      <c r="G18" s="5"/>
      <c r="H18" s="5">
        <v>99.556049999999999</v>
      </c>
      <c r="I18" s="5">
        <v>62.5</v>
      </c>
      <c r="J18" s="3">
        <v>80</v>
      </c>
      <c r="K18" s="3">
        <v>91.666666666666657</v>
      </c>
      <c r="L18" s="3">
        <v>82.758620689655174</v>
      </c>
      <c r="M18">
        <v>92.857142857142861</v>
      </c>
      <c r="N18" s="3">
        <v>87.804878048780495</v>
      </c>
      <c r="O18" s="3"/>
      <c r="P18" s="3">
        <v>78.213507625272328</v>
      </c>
      <c r="Q18">
        <v>42.146596858638738</v>
      </c>
    </row>
    <row r="19" spans="1:17" x14ac:dyDescent="0.2">
      <c r="A19" s="3">
        <v>17</v>
      </c>
      <c r="B19" s="5">
        <v>90</v>
      </c>
      <c r="D19" s="5"/>
      <c r="E19" s="5">
        <v>84.916201117318437</v>
      </c>
      <c r="F19" s="5">
        <v>94.036697247706428</v>
      </c>
      <c r="G19" s="5"/>
      <c r="H19" s="5">
        <v>98.782960000000003</v>
      </c>
      <c r="I19" s="5">
        <v>68.468469999999996</v>
      </c>
      <c r="J19" s="3">
        <v>74.615384615384613</v>
      </c>
      <c r="K19" s="3">
        <v>92.25352112676056</v>
      </c>
      <c r="L19" s="3">
        <v>80</v>
      </c>
      <c r="M19">
        <v>98.726114649681534</v>
      </c>
      <c r="N19" s="3">
        <v>70.967741935483872</v>
      </c>
      <c r="O19" s="3"/>
      <c r="P19" s="3">
        <v>73.070607553366173</v>
      </c>
      <c r="Q19">
        <v>47.600767754318618</v>
      </c>
    </row>
    <row r="20" spans="1:17" x14ac:dyDescent="0.2">
      <c r="A20" s="3">
        <v>18</v>
      </c>
      <c r="B20" s="5">
        <v>90.780140000000003</v>
      </c>
      <c r="D20" s="5"/>
      <c r="E20" s="5">
        <v>87.711864406779654</v>
      </c>
      <c r="F20" s="5">
        <v>90.310077519379846</v>
      </c>
      <c r="G20" s="5"/>
      <c r="H20" s="5">
        <v>99.147120000000001</v>
      </c>
      <c r="I20" s="5">
        <v>77.099239999999995</v>
      </c>
      <c r="J20" s="3">
        <v>82.170542635658919</v>
      </c>
      <c r="K20" s="3">
        <v>79.598662207357862</v>
      </c>
      <c r="L20" s="3">
        <v>78.91373801916933</v>
      </c>
      <c r="M20">
        <v>93.006993006993014</v>
      </c>
      <c r="N20" s="3">
        <v>61.111111111111114</v>
      </c>
      <c r="O20" s="3"/>
      <c r="P20" s="3">
        <v>74.922118380062301</v>
      </c>
      <c r="Q20">
        <v>46.245059288537547</v>
      </c>
    </row>
    <row r="21" spans="1:17" x14ac:dyDescent="0.2">
      <c r="A21" s="3">
        <v>19</v>
      </c>
      <c r="B21" s="5">
        <v>91.253640000000004</v>
      </c>
      <c r="D21" s="5"/>
      <c r="E21" s="5">
        <v>82.35294117647058</v>
      </c>
      <c r="F21" s="5">
        <v>90.116279069767444</v>
      </c>
      <c r="G21" s="5"/>
      <c r="H21" s="5">
        <v>97.032640000000001</v>
      </c>
      <c r="I21" s="5">
        <v>99.397589999999994</v>
      </c>
      <c r="J21" s="3">
        <v>76.470588235294116</v>
      </c>
      <c r="K21" s="3">
        <v>85.44600938967136</v>
      </c>
      <c r="L21" s="3">
        <v>75.827814569536429</v>
      </c>
      <c r="M21">
        <v>83.269961977186313</v>
      </c>
      <c r="N21" s="3">
        <v>93.478260869565219</v>
      </c>
      <c r="O21" s="3"/>
      <c r="P21" s="3">
        <v>81.315789473684205</v>
      </c>
      <c r="Q21">
        <v>50.98684210526315</v>
      </c>
    </row>
    <row r="22" spans="1:17" x14ac:dyDescent="0.2">
      <c r="A22" s="3">
        <v>20</v>
      </c>
      <c r="B22" s="5">
        <v>93.103449999999995</v>
      </c>
      <c r="D22" s="5"/>
      <c r="E22" s="5">
        <v>90.977443609022558</v>
      </c>
      <c r="F22" s="5">
        <v>83.582089552238799</v>
      </c>
      <c r="G22" s="5"/>
      <c r="H22" s="5">
        <v>97.643100000000004</v>
      </c>
      <c r="I22" s="5">
        <v>100</v>
      </c>
      <c r="J22" s="3">
        <v>81.730769230769226</v>
      </c>
      <c r="K22" s="3">
        <v>81.818181818181827</v>
      </c>
      <c r="L22" s="3">
        <v>74.087591240875923</v>
      </c>
      <c r="M22">
        <v>92.346938775510196</v>
      </c>
      <c r="N22" s="3">
        <v>90.140845070422543</v>
      </c>
      <c r="O22" s="3"/>
      <c r="P22" s="3">
        <v>75</v>
      </c>
      <c r="Q22">
        <v>47.199999999999996</v>
      </c>
    </row>
    <row r="23" spans="1:17" x14ac:dyDescent="0.2">
      <c r="A23" s="3">
        <v>21</v>
      </c>
      <c r="B23" s="5">
        <v>89.265540000000001</v>
      </c>
      <c r="D23" s="5"/>
      <c r="E23" s="5">
        <v>86.910994764397913</v>
      </c>
      <c r="F23" s="5">
        <v>84.34782608695653</v>
      </c>
      <c r="G23" s="5"/>
      <c r="H23" s="5">
        <v>99.460920000000002</v>
      </c>
      <c r="I23" s="5">
        <v>97.945210000000003</v>
      </c>
      <c r="J23" s="3">
        <v>88.679245283018872</v>
      </c>
      <c r="K23" s="3">
        <v>86.633663366336634</v>
      </c>
      <c r="L23" s="3">
        <v>83.928571428571431</v>
      </c>
      <c r="M23">
        <v>93.670886075949369</v>
      </c>
      <c r="N23" s="3">
        <v>87.692307692307693</v>
      </c>
      <c r="O23" s="3"/>
      <c r="P23" s="3">
        <v>64.5367412140575</v>
      </c>
      <c r="Q23">
        <v>54.128440366972477</v>
      </c>
    </row>
    <row r="24" spans="1:17" x14ac:dyDescent="0.2">
      <c r="A24" s="3">
        <v>22</v>
      </c>
      <c r="B24" s="5">
        <v>91.849530000000001</v>
      </c>
      <c r="D24" s="5"/>
      <c r="E24" s="5">
        <v>91.363636363636374</v>
      </c>
      <c r="F24" s="5">
        <v>80.084745762711862</v>
      </c>
      <c r="G24" s="5"/>
      <c r="H24" s="5">
        <v>97.932820000000007</v>
      </c>
      <c r="I24" s="5">
        <v>99.310339999999997</v>
      </c>
      <c r="J24" s="3">
        <v>80.620155038759691</v>
      </c>
      <c r="K24" s="3">
        <v>85.714285714285708</v>
      </c>
      <c r="L24" s="3">
        <v>70.285714285714278</v>
      </c>
      <c r="M24">
        <v>96.464646464646464</v>
      </c>
      <c r="N24" s="3">
        <v>80</v>
      </c>
      <c r="O24" s="3"/>
      <c r="P24" s="3">
        <v>72.32597623089984</v>
      </c>
      <c r="Q24">
        <v>46.884735202492209</v>
      </c>
    </row>
    <row r="25" spans="1:17" x14ac:dyDescent="0.2">
      <c r="A25" s="3">
        <v>23</v>
      </c>
      <c r="B25" s="5">
        <v>86.381320000000002</v>
      </c>
      <c r="D25" s="5"/>
      <c r="E25" s="5">
        <v>90.666666666666657</v>
      </c>
      <c r="F25" s="5">
        <v>89.130434782608688</v>
      </c>
      <c r="G25" s="5"/>
      <c r="H25" s="5">
        <v>98.360659999999996</v>
      </c>
      <c r="I25" s="5">
        <v>92.622950000000003</v>
      </c>
      <c r="J25" s="3">
        <v>87.692307692307693</v>
      </c>
      <c r="K25" s="3">
        <v>86.290322580645167</v>
      </c>
      <c r="L25" s="3">
        <v>88.135593220338976</v>
      </c>
      <c r="M25">
        <v>100</v>
      </c>
      <c r="N25" s="3">
        <v>94.915254237288138</v>
      </c>
      <c r="O25" s="3"/>
      <c r="P25" s="3">
        <v>76.513761467889907</v>
      </c>
      <c r="Q25">
        <v>49.019607843137251</v>
      </c>
    </row>
    <row r="26" spans="1:17" x14ac:dyDescent="0.2">
      <c r="A26" s="3">
        <v>24</v>
      </c>
      <c r="B26" s="5">
        <v>89.218329999999995</v>
      </c>
      <c r="D26" s="5"/>
      <c r="E26" s="5">
        <v>93.865030674846622</v>
      </c>
      <c r="F26" s="5">
        <v>79.096045197740111</v>
      </c>
      <c r="G26" s="5"/>
      <c r="H26" s="5">
        <v>97.902100000000004</v>
      </c>
      <c r="I26" s="5">
        <v>98.113209999999995</v>
      </c>
      <c r="J26" s="3">
        <v>74</v>
      </c>
      <c r="K26" s="3">
        <v>82.061068702290072</v>
      </c>
      <c r="L26" s="3">
        <v>76.288659793814432</v>
      </c>
      <c r="M26">
        <v>94.915254237288138</v>
      </c>
      <c r="N26" s="3">
        <v>91.34615384615384</v>
      </c>
      <c r="O26" s="3"/>
      <c r="P26" s="3">
        <v>73.038229376257547</v>
      </c>
      <c r="Q26">
        <v>55.086848635235732</v>
      </c>
    </row>
    <row r="27" spans="1:17" x14ac:dyDescent="0.2">
      <c r="A27" s="3">
        <v>25</v>
      </c>
      <c r="B27" s="5">
        <v>98.159509999999997</v>
      </c>
      <c r="D27" s="5"/>
      <c r="E27" s="5">
        <v>74.336283185840713</v>
      </c>
      <c r="F27" s="5">
        <v>87.398373983739845</v>
      </c>
      <c r="G27" s="5"/>
      <c r="H27" s="5">
        <v>99.380799999999994</v>
      </c>
      <c r="I27" s="5">
        <v>100</v>
      </c>
      <c r="J27" s="3">
        <v>77.41935483870968</v>
      </c>
      <c r="K27" s="3">
        <v>85.15625</v>
      </c>
      <c r="L27" s="3">
        <v>91.530944625407159</v>
      </c>
      <c r="M27">
        <v>95.808383233532936</v>
      </c>
      <c r="N27" s="3">
        <v>90.909090909090907</v>
      </c>
      <c r="O27" s="3"/>
      <c r="P27" s="3">
        <v>70.841121495327101</v>
      </c>
      <c r="Q27">
        <v>41.273100616016428</v>
      </c>
    </row>
    <row r="28" spans="1:17" x14ac:dyDescent="0.2">
      <c r="A28" s="3">
        <v>26</v>
      </c>
      <c r="B28" s="5">
        <v>95.833330000000004</v>
      </c>
      <c r="D28" s="5"/>
      <c r="E28" s="5">
        <v>68.627450980392155</v>
      </c>
      <c r="F28" s="5">
        <v>84.162895927601809</v>
      </c>
      <c r="G28" s="5"/>
      <c r="H28" s="5">
        <v>98.697069999999997</v>
      </c>
      <c r="I28" s="5">
        <v>100</v>
      </c>
      <c r="J28" s="3">
        <v>86.524822695035468</v>
      </c>
      <c r="K28" s="3">
        <v>79.144385026737979</v>
      </c>
      <c r="L28" s="3">
        <v>88.44086021505376</v>
      </c>
      <c r="M28">
        <v>98.181818181818187</v>
      </c>
      <c r="N28" s="3">
        <v>73.91304347826086</v>
      </c>
      <c r="O28" s="3"/>
      <c r="P28" s="3">
        <v>75.098814229249015</v>
      </c>
      <c r="Q28">
        <v>32.029795158286781</v>
      </c>
    </row>
    <row r="29" spans="1:17" x14ac:dyDescent="0.2">
      <c r="A29" s="3">
        <v>27</v>
      </c>
      <c r="B29" s="5">
        <v>87.012990000000002</v>
      </c>
      <c r="D29" s="5"/>
      <c r="E29" s="5">
        <v>85.882352941176464</v>
      </c>
      <c r="F29" s="5">
        <v>76.470588235294116</v>
      </c>
      <c r="G29" s="5"/>
      <c r="H29" s="5">
        <v>100</v>
      </c>
      <c r="I29" s="5">
        <v>98.305080000000004</v>
      </c>
      <c r="J29" s="3">
        <v>83.333333333333343</v>
      </c>
      <c r="K29" s="3">
        <v>80.219780219780219</v>
      </c>
      <c r="L29" s="3">
        <v>88.790560471976391</v>
      </c>
      <c r="M29">
        <v>92.907801418439718</v>
      </c>
      <c r="N29" s="3">
        <v>94.444444444444443</v>
      </c>
      <c r="O29" s="3"/>
      <c r="P29" s="3">
        <v>62.371134020618555</v>
      </c>
      <c r="Q29">
        <v>37.783375314861459</v>
      </c>
    </row>
    <row r="30" spans="1:17" x14ac:dyDescent="0.2">
      <c r="A30" s="3">
        <v>28</v>
      </c>
      <c r="B30" s="5">
        <v>93.181820000000002</v>
      </c>
      <c r="D30" s="5"/>
      <c r="E30" s="5">
        <v>73.584905660377359</v>
      </c>
      <c r="F30" s="5">
        <v>82.098765432098759</v>
      </c>
      <c r="G30" s="5"/>
      <c r="H30" s="5">
        <v>98.659520000000001</v>
      </c>
      <c r="I30" s="5">
        <v>87.619050000000001</v>
      </c>
      <c r="J30" s="3">
        <v>76.363636363636374</v>
      </c>
      <c r="K30" s="3">
        <v>82.638888888888886</v>
      </c>
      <c r="L30" s="3">
        <v>89.032258064516128</v>
      </c>
      <c r="M30">
        <v>92.673992673992672</v>
      </c>
      <c r="N30" s="3">
        <v>86.956521739130437</v>
      </c>
      <c r="O30" s="3"/>
      <c r="P30" s="3">
        <v>68.297455968688851</v>
      </c>
      <c r="Q30">
        <v>35.73770491803279</v>
      </c>
    </row>
    <row r="31" spans="1:17" x14ac:dyDescent="0.2">
      <c r="A31" s="3">
        <v>29</v>
      </c>
      <c r="B31" s="5">
        <v>94.699650000000005</v>
      </c>
      <c r="D31" s="5"/>
      <c r="E31" s="5">
        <v>72.839506172839506</v>
      </c>
      <c r="F31" s="5">
        <v>84.732824427480907</v>
      </c>
      <c r="G31" s="5"/>
      <c r="H31" s="5">
        <v>98.456789999999998</v>
      </c>
      <c r="I31" s="5">
        <v>86.44068</v>
      </c>
      <c r="J31" s="3">
        <v>81.38297872340425</v>
      </c>
      <c r="K31" s="3">
        <v>84.236453201970434</v>
      </c>
      <c r="L31" s="3">
        <v>85.373134328358219</v>
      </c>
      <c r="M31">
        <v>98.084291187739453</v>
      </c>
      <c r="N31" s="3">
        <v>94.117647058823522</v>
      </c>
      <c r="O31" s="3"/>
      <c r="P31" s="3">
        <v>67.562380038387715</v>
      </c>
      <c r="Q31">
        <v>37.693631669535286</v>
      </c>
    </row>
    <row r="32" spans="1:17" x14ac:dyDescent="0.2">
      <c r="A32" s="3">
        <v>30</v>
      </c>
      <c r="B32" s="5">
        <v>92.150170000000003</v>
      </c>
      <c r="D32" s="5"/>
      <c r="E32" s="5">
        <v>81.018518518518519</v>
      </c>
      <c r="F32" s="5">
        <v>79.555555555555557</v>
      </c>
      <c r="G32" s="5"/>
      <c r="H32" s="5">
        <v>99.145300000000006</v>
      </c>
      <c r="I32" s="5">
        <v>86.842110000000005</v>
      </c>
      <c r="J32" s="3">
        <v>85.714285714285708</v>
      </c>
      <c r="K32" s="3">
        <v>86.324786324786331</v>
      </c>
      <c r="L32" s="3">
        <v>88.450704225352112</v>
      </c>
      <c r="M32">
        <v>98.802395209580837</v>
      </c>
      <c r="N32" s="3">
        <v>86.956521739130437</v>
      </c>
      <c r="O32" s="3"/>
      <c r="P32" s="3">
        <v>71.135940409683428</v>
      </c>
      <c r="Q32">
        <v>33.027522935779821</v>
      </c>
    </row>
    <row r="33" spans="1:17" x14ac:dyDescent="0.2">
      <c r="A33" s="3">
        <v>31</v>
      </c>
      <c r="B33" s="5">
        <v>85.846149999999994</v>
      </c>
      <c r="D33" s="5"/>
      <c r="E33" s="5">
        <v>77.58620689655173</v>
      </c>
      <c r="F33" s="5">
        <v>82.320441988950279</v>
      </c>
      <c r="G33" s="5"/>
      <c r="H33" s="5">
        <v>98.655910000000006</v>
      </c>
      <c r="I33" s="5">
        <v>93.406589999999994</v>
      </c>
      <c r="J33" s="3">
        <v>87.037037037037038</v>
      </c>
      <c r="K33" s="3">
        <v>91.414141414141412</v>
      </c>
      <c r="L33" s="3">
        <v>89.137380191693296</v>
      </c>
      <c r="M33">
        <v>100</v>
      </c>
      <c r="N33" s="3">
        <v>92.792792792792795</v>
      </c>
      <c r="O33" s="3"/>
      <c r="P33" s="3">
        <v>74.11273486430062</v>
      </c>
      <c r="Q33">
        <v>41.355932203389827</v>
      </c>
    </row>
    <row r="34" spans="1:17" x14ac:dyDescent="0.2">
      <c r="A34" s="3">
        <v>32</v>
      </c>
      <c r="B34" s="5">
        <v>92.857140000000001</v>
      </c>
      <c r="D34" s="5"/>
      <c r="E34" s="5">
        <v>73.796791443850267</v>
      </c>
      <c r="F34" s="5">
        <v>75.882352941176464</v>
      </c>
      <c r="G34" s="5"/>
      <c r="H34" s="5">
        <v>98.172319999999999</v>
      </c>
      <c r="I34" s="5">
        <v>93.548389999999998</v>
      </c>
      <c r="J34" s="3">
        <v>82.564102564102555</v>
      </c>
      <c r="K34" s="3">
        <v>84.018264840182638</v>
      </c>
      <c r="L34" s="3">
        <v>85.093167701863365</v>
      </c>
      <c r="M34">
        <v>99.095022624434392</v>
      </c>
      <c r="N34" s="3">
        <v>91.525423728813564</v>
      </c>
      <c r="O34" s="3"/>
      <c r="P34" s="3">
        <v>69.574468085106375</v>
      </c>
      <c r="Q34">
        <v>41.196013289036543</v>
      </c>
    </row>
    <row r="35" spans="1:17" x14ac:dyDescent="0.2">
      <c r="A35" s="3">
        <v>33</v>
      </c>
      <c r="B35" s="5">
        <v>91.640870000000007</v>
      </c>
      <c r="D35" s="5"/>
      <c r="E35" s="5">
        <v>71.212121212121218</v>
      </c>
      <c r="F35" s="5">
        <v>87.922705314009661</v>
      </c>
      <c r="G35" s="5"/>
      <c r="H35" s="5">
        <v>99.666669999999996</v>
      </c>
      <c r="I35" s="5">
        <v>91.304349999999999</v>
      </c>
      <c r="J35" s="3"/>
      <c r="K35" s="3">
        <v>87.222222222222229</v>
      </c>
      <c r="L35" s="3">
        <v>85.454545454545453</v>
      </c>
      <c r="M35">
        <v>100</v>
      </c>
      <c r="N35" s="3">
        <v>100</v>
      </c>
      <c r="O35" s="3"/>
      <c r="P35" s="3">
        <v>81.216457960644007</v>
      </c>
      <c r="Q35">
        <v>49.889624724061811</v>
      </c>
    </row>
    <row r="36" spans="1:17" x14ac:dyDescent="0.2">
      <c r="A36" s="3">
        <v>34</v>
      </c>
      <c r="B36" s="5">
        <v>93.150679999999994</v>
      </c>
      <c r="D36" s="5"/>
      <c r="E36" s="5">
        <v>70.697674418604649</v>
      </c>
      <c r="F36" s="5">
        <v>85.635359116022101</v>
      </c>
      <c r="G36" s="5"/>
      <c r="H36" s="5">
        <v>98.947370000000006</v>
      </c>
      <c r="I36" s="5">
        <v>85.416669999999996</v>
      </c>
      <c r="J36" s="3"/>
      <c r="K36" s="3">
        <v>83.91608391608392</v>
      </c>
      <c r="L36" s="3">
        <v>76.306620209059233</v>
      </c>
      <c r="M36">
        <v>97.701149425287355</v>
      </c>
      <c r="N36" s="3">
        <v>82.758620689655174</v>
      </c>
      <c r="O36" s="3"/>
      <c r="P36" s="3">
        <v>79.373848987108659</v>
      </c>
      <c r="Q36">
        <v>49.625468164794007</v>
      </c>
    </row>
    <row r="37" spans="1:17" x14ac:dyDescent="0.2">
      <c r="A37" s="3">
        <v>35</v>
      </c>
      <c r="B37" s="5">
        <v>93.79562</v>
      </c>
      <c r="D37" s="5"/>
      <c r="E37" s="5">
        <v>83.193277310924373</v>
      </c>
      <c r="F37" s="5">
        <v>84.768211920529808</v>
      </c>
      <c r="G37" s="5"/>
      <c r="H37" s="5">
        <v>99.326599999999999</v>
      </c>
      <c r="I37" s="5">
        <v>95</v>
      </c>
      <c r="J37" s="3"/>
      <c r="K37" s="3">
        <v>85.90604026845638</v>
      </c>
      <c r="L37" s="3">
        <v>89.285714285714292</v>
      </c>
      <c r="M37">
        <v>97.247706422018354</v>
      </c>
      <c r="N37" s="3">
        <v>91.397849462365585</v>
      </c>
      <c r="O37" s="3"/>
      <c r="P37" s="3">
        <v>82.207207207207205</v>
      </c>
      <c r="Q37">
        <v>44.780219780219781</v>
      </c>
    </row>
    <row r="38" spans="1:17" x14ac:dyDescent="0.2">
      <c r="A38" s="3">
        <v>36</v>
      </c>
      <c r="B38" s="5">
        <v>87.5</v>
      </c>
      <c r="D38" s="5"/>
      <c r="E38" s="5">
        <v>77.58620689655173</v>
      </c>
      <c r="F38" s="5">
        <v>87.058823529411768</v>
      </c>
      <c r="G38" s="5"/>
      <c r="H38" s="5">
        <v>97.965119999999999</v>
      </c>
      <c r="I38" s="5">
        <v>94.339619999999996</v>
      </c>
      <c r="J38" s="3"/>
      <c r="K38" s="3">
        <v>53.296703296703299</v>
      </c>
      <c r="L38" s="3">
        <v>75.892857142857139</v>
      </c>
      <c r="M38">
        <v>98.780487804878049</v>
      </c>
      <c r="N38" s="3">
        <v>86.842105263157904</v>
      </c>
      <c r="O38" s="3"/>
      <c r="P38" s="3">
        <v>71.666666666666671</v>
      </c>
      <c r="Q38">
        <v>40.568475452196381</v>
      </c>
    </row>
    <row r="39" spans="1:17" x14ac:dyDescent="0.2">
      <c r="A39" s="3">
        <v>37</v>
      </c>
      <c r="B39" s="3"/>
      <c r="C39" s="5"/>
      <c r="D39" s="5"/>
      <c r="E39" s="5">
        <v>55.555555555555557</v>
      </c>
      <c r="F39" s="5">
        <v>90.265486725663706</v>
      </c>
      <c r="G39" s="5"/>
      <c r="H39" s="5"/>
      <c r="I39" s="5"/>
      <c r="J39" s="3"/>
      <c r="K39" s="3">
        <v>70.833333333333343</v>
      </c>
      <c r="L39" s="3">
        <v>89.644012944983814</v>
      </c>
      <c r="M39">
        <v>88.771929824561397</v>
      </c>
      <c r="N39" s="3">
        <v>82.524271844660191</v>
      </c>
      <c r="O39" s="3"/>
      <c r="P39" s="3">
        <v>73.714285714285708</v>
      </c>
      <c r="Q39">
        <v>46.741154562383613</v>
      </c>
    </row>
    <row r="40" spans="1:17" x14ac:dyDescent="0.2">
      <c r="A40" s="3">
        <v>38</v>
      </c>
      <c r="B40" s="3"/>
      <c r="C40" s="5"/>
      <c r="D40" s="5"/>
      <c r="E40" s="5">
        <v>71.559633027522935</v>
      </c>
      <c r="F40" s="5">
        <v>88</v>
      </c>
      <c r="G40" s="5"/>
      <c r="H40" s="5"/>
      <c r="I40" s="5"/>
      <c r="J40" s="3"/>
      <c r="K40" s="3"/>
      <c r="L40" s="3">
        <v>88.84892086330936</v>
      </c>
      <c r="M40">
        <v>94.849785407725321</v>
      </c>
      <c r="N40" s="3">
        <v>81.25</v>
      </c>
      <c r="O40" s="3"/>
      <c r="P40" s="3">
        <v>82.35294117647058</v>
      </c>
      <c r="Q40">
        <v>45.034642032332563</v>
      </c>
    </row>
    <row r="41" spans="1:17" x14ac:dyDescent="0.2">
      <c r="A41" s="3">
        <v>39</v>
      </c>
      <c r="B41" s="3"/>
      <c r="C41" s="3"/>
      <c r="D41" s="3"/>
      <c r="E41" s="3">
        <v>89.230769230769241</v>
      </c>
      <c r="F41" s="3">
        <v>85.542168674698786</v>
      </c>
      <c r="G41" s="3"/>
      <c r="H41" s="3"/>
      <c r="I41" s="3"/>
      <c r="J41" s="3"/>
      <c r="K41" s="3"/>
      <c r="L41" s="3">
        <v>88.993710691823907</v>
      </c>
      <c r="M41">
        <v>96.624472573839654</v>
      </c>
      <c r="N41" s="3">
        <v>89.166666666666671</v>
      </c>
      <c r="O41" s="3"/>
      <c r="P41" s="3">
        <v>81.912144702842383</v>
      </c>
      <c r="Q41">
        <v>49.061662198391417</v>
      </c>
    </row>
    <row r="42" spans="1:17" x14ac:dyDescent="0.2">
      <c r="A42" s="3">
        <v>40</v>
      </c>
      <c r="E42">
        <v>64.166666666666671</v>
      </c>
      <c r="F42">
        <v>87.815126050420162</v>
      </c>
      <c r="L42">
        <v>88.397790055248606</v>
      </c>
      <c r="M42">
        <v>96.341463414634148</v>
      </c>
      <c r="N42">
        <v>85.714285714285708</v>
      </c>
      <c r="P42">
        <v>91.235059760956176</v>
      </c>
      <c r="Q42">
        <v>47.314049586776861</v>
      </c>
    </row>
    <row r="43" spans="1:17" x14ac:dyDescent="0.2">
      <c r="A43" s="3"/>
    </row>
    <row r="45" spans="1:17" x14ac:dyDescent="0.2">
      <c r="A45" t="s">
        <v>52</v>
      </c>
      <c r="B45">
        <f t="shared" ref="B45:Q45" si="0">AVERAGE(B3:B43)</f>
        <v>91.862257777777785</v>
      </c>
      <c r="C45">
        <f t="shared" si="0"/>
        <v>88.080307777777776</v>
      </c>
      <c r="D45">
        <f t="shared" si="0"/>
        <v>84.291587777777778</v>
      </c>
      <c r="E45">
        <f t="shared" si="0"/>
        <v>82.560652237682874</v>
      </c>
      <c r="F45">
        <f t="shared" si="0"/>
        <v>86.54378430371807</v>
      </c>
      <c r="H45">
        <f t="shared" si="0"/>
        <v>98.781753888888886</v>
      </c>
      <c r="I45">
        <f t="shared" si="0"/>
        <v>76.207303611111115</v>
      </c>
      <c r="J45">
        <f t="shared" si="0"/>
        <v>81.461117143693073</v>
      </c>
      <c r="K45">
        <f t="shared" si="0"/>
        <v>84.404433845883474</v>
      </c>
      <c r="L45">
        <f t="shared" si="0"/>
        <v>83.321101864306982</v>
      </c>
      <c r="M45">
        <f t="shared" si="0"/>
        <v>94.804738645902191</v>
      </c>
      <c r="N45">
        <f t="shared" si="0"/>
        <v>85.709804357384627</v>
      </c>
      <c r="P45">
        <f t="shared" si="0"/>
        <v>74.350779526852193</v>
      </c>
      <c r="Q45">
        <f t="shared" si="0"/>
        <v>52.449339481874247</v>
      </c>
    </row>
    <row r="46" spans="1:17" x14ac:dyDescent="0.2">
      <c r="A46" t="s">
        <v>5</v>
      </c>
      <c r="B46">
        <f>STDEV(B3:B42)</f>
        <v>3.0250341736989266</v>
      </c>
      <c r="C46">
        <f t="shared" ref="C46:Q46" si="1">STDEV(C3:C42)</f>
        <v>2.2641322217671935</v>
      </c>
      <c r="D46">
        <f t="shared" si="1"/>
        <v>3.0935163894538262</v>
      </c>
      <c r="E46">
        <f t="shared" si="1"/>
        <v>10.367827210005355</v>
      </c>
      <c r="F46">
        <f t="shared" si="1"/>
        <v>4.4203426723063153</v>
      </c>
      <c r="H46">
        <f t="shared" si="1"/>
        <v>0.65274006209988211</v>
      </c>
      <c r="I46">
        <f t="shared" si="1"/>
        <v>21.34638288149646</v>
      </c>
      <c r="J46">
        <f t="shared" si="1"/>
        <v>4.7720675562395556</v>
      </c>
      <c r="K46">
        <f t="shared" si="1"/>
        <v>7.228195249857805</v>
      </c>
      <c r="L46">
        <f t="shared" si="1"/>
        <v>6.8399407925149305</v>
      </c>
      <c r="M46">
        <f t="shared" si="1"/>
        <v>4.7885479706029237</v>
      </c>
      <c r="N46">
        <f t="shared" si="1"/>
        <v>7.6172392943129008</v>
      </c>
      <c r="P46">
        <f t="shared" si="1"/>
        <v>5.810880996665488</v>
      </c>
      <c r="Q46">
        <f t="shared" si="1"/>
        <v>18.225885393651424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Table 1</vt:lpstr>
      <vt:lpstr>Mixed Glial Astro Raw Data</vt:lpstr>
      <vt:lpstr>Neuronal Culture Astro Raw Data</vt:lpstr>
      <vt:lpstr>Supplementary Table 2</vt:lpstr>
      <vt:lpstr>Mixed Glial Micro Raw Data</vt:lpstr>
      <vt:lpstr>Supplementary Table 3</vt:lpstr>
      <vt:lpstr>Enriched Micro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2021-08-25T00:06:14Z</dcterms:created>
  <dcterms:modified xsi:type="dcterms:W3CDTF">2021-08-28T03:36:28Z</dcterms:modified>
</cp:coreProperties>
</file>