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Giovanni Offeddu\Desktop\P\Paper\Supplementary material\"/>
    </mc:Choice>
  </mc:AlternateContent>
  <xr:revisionPtr revIDLastSave="0" documentId="13_ncr:1_{7EB81042-A82D-42D0-A5E6-49560636097A}" xr6:coauthVersionLast="46" xr6:coauthVersionMax="46" xr10:uidLastSave="{00000000-0000-0000-0000-000000000000}"/>
  <bookViews>
    <workbookView xWindow="-96" yWindow="-96" windowWidth="19392" windowHeight="1039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1" l="1"/>
  <c r="L4" i="1" s="1"/>
  <c r="B4" i="1"/>
  <c r="J3" i="1"/>
  <c r="I3" i="1"/>
  <c r="G3" i="1" l="1"/>
  <c r="M4" i="1" l="1"/>
</calcChain>
</file>

<file path=xl/sharedStrings.xml><?xml version="1.0" encoding="utf-8"?>
<sst xmlns="http://schemas.openxmlformats.org/spreadsheetml/2006/main" count="33" uniqueCount="32">
  <si>
    <t>t (s)</t>
  </si>
  <si>
    <r>
      <t>P (</t>
    </r>
    <r>
      <rPr>
        <sz val="11"/>
        <color theme="1"/>
        <rFont val="Calibri"/>
        <family val="2"/>
      </rPr>
      <t>μ</t>
    </r>
    <r>
      <rPr>
        <sz val="11"/>
        <color theme="1"/>
        <rFont val="Calibri"/>
        <family val="2"/>
        <scheme val="minor"/>
      </rPr>
      <t>m/s)</t>
    </r>
  </si>
  <si>
    <t>P (cm/s)</t>
  </si>
  <si>
    <t>R</t>
  </si>
  <si>
    <t>Sample</t>
  </si>
  <si>
    <r>
      <t>V</t>
    </r>
    <r>
      <rPr>
        <vertAlign val="subscript"/>
        <sz val="11"/>
        <color theme="1"/>
        <rFont val="Calibri"/>
        <family val="2"/>
        <scheme val="minor"/>
      </rPr>
      <t>v</t>
    </r>
  </si>
  <si>
    <r>
      <t>V</t>
    </r>
    <r>
      <rPr>
        <vertAlign val="subscript"/>
        <sz val="11"/>
        <color theme="1"/>
        <rFont val="Calibri"/>
        <family val="2"/>
        <scheme val="minor"/>
      </rPr>
      <t>m</t>
    </r>
  </si>
  <si>
    <r>
      <t>SA</t>
    </r>
    <r>
      <rPr>
        <vertAlign val="subscript"/>
        <sz val="11"/>
        <color theme="1"/>
        <rFont val="Calibri"/>
        <family val="2"/>
        <scheme val="minor"/>
      </rPr>
      <t>v</t>
    </r>
  </si>
  <si>
    <r>
      <t>V</t>
    </r>
    <r>
      <rPr>
        <vertAlign val="sub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%</t>
    </r>
  </si>
  <si>
    <r>
      <t>d (</t>
    </r>
    <r>
      <rPr>
        <sz val="11"/>
        <color theme="1"/>
        <rFont val="Calibri"/>
        <family val="2"/>
      </rPr>
      <t>µm)</t>
    </r>
  </si>
  <si>
    <r>
      <t>I</t>
    </r>
    <r>
      <rPr>
        <vertAlign val="subscript"/>
        <sz val="11"/>
        <color theme="1"/>
        <rFont val="Calibri"/>
        <family val="2"/>
        <scheme val="minor"/>
      </rPr>
      <t>m</t>
    </r>
  </si>
  <si>
    <r>
      <t>I</t>
    </r>
    <r>
      <rPr>
        <vertAlign val="subscript"/>
        <sz val="11"/>
        <color theme="1"/>
        <rFont val="Calibri"/>
        <family val="2"/>
        <scheme val="minor"/>
      </rPr>
      <t>v</t>
    </r>
  </si>
  <si>
    <t>vascular intensity</t>
  </si>
  <si>
    <t>matrix intensity</t>
  </si>
  <si>
    <t>vascular volume</t>
  </si>
  <si>
    <t>matrix volume</t>
  </si>
  <si>
    <t>vascular density (volume fraction)</t>
  </si>
  <si>
    <t>vascular surface area</t>
  </si>
  <si>
    <t>d</t>
  </si>
  <si>
    <t>SSA</t>
  </si>
  <si>
    <t>vasular specific surface area</t>
  </si>
  <si>
    <t>average vessel diameter</t>
  </si>
  <si>
    <t>morphological ratio for permeability</t>
  </si>
  <si>
    <r>
      <t>I</t>
    </r>
    <r>
      <rPr>
        <vertAlign val="subscript"/>
        <sz val="11"/>
        <color theme="8" tint="-0.249977111117893"/>
        <rFont val="Calibri"/>
        <family val="2"/>
        <scheme val="minor"/>
      </rPr>
      <t>v</t>
    </r>
  </si>
  <si>
    <r>
      <t>I</t>
    </r>
    <r>
      <rPr>
        <vertAlign val="subscript"/>
        <sz val="11"/>
        <color theme="8" tint="-0.249977111117893"/>
        <rFont val="Calibri"/>
        <family val="2"/>
        <scheme val="minor"/>
      </rPr>
      <t>m</t>
    </r>
  </si>
  <si>
    <r>
      <t>V</t>
    </r>
    <r>
      <rPr>
        <vertAlign val="subscript"/>
        <sz val="11"/>
        <color theme="8" tint="-0.249977111117893"/>
        <rFont val="Calibri"/>
        <family val="2"/>
        <scheme val="minor"/>
      </rPr>
      <t>v</t>
    </r>
  </si>
  <si>
    <r>
      <t>V</t>
    </r>
    <r>
      <rPr>
        <vertAlign val="subscript"/>
        <sz val="11"/>
        <color theme="8" tint="-0.249977111117893"/>
        <rFont val="Calibri"/>
        <family val="2"/>
        <scheme val="minor"/>
      </rPr>
      <t>m</t>
    </r>
  </si>
  <si>
    <r>
      <t>V</t>
    </r>
    <r>
      <rPr>
        <vertAlign val="subscript"/>
        <sz val="11"/>
        <color theme="8" tint="-0.249977111117893"/>
        <rFont val="Calibri"/>
        <family val="2"/>
        <scheme val="minor"/>
      </rPr>
      <t>v</t>
    </r>
    <r>
      <rPr>
        <sz val="11"/>
        <color theme="8" tint="-0.249977111117893"/>
        <rFont val="Calibri"/>
        <family val="2"/>
        <scheme val="minor"/>
      </rPr>
      <t>%</t>
    </r>
  </si>
  <si>
    <r>
      <t>SA</t>
    </r>
    <r>
      <rPr>
        <vertAlign val="subscript"/>
        <sz val="11"/>
        <color theme="8" tint="-0.249977111117893"/>
        <rFont val="Calibri"/>
        <family val="2"/>
        <scheme val="minor"/>
      </rPr>
      <t>v</t>
    </r>
  </si>
  <si>
    <r>
      <t>SSA (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</si>
  <si>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t>test</t>
  </si>
  <si>
    <t>example values in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</si>
</sst>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vertAlign val="subscript"/>
      <sz val="11"/>
      <color theme="8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0" fontId="0" fillId="2" borderId="2" xfId="0" applyFill="1" applyBorder="1" applyAlignment="1">
      <alignment wrapText="1"/>
    </xf>
    <xf numFmtId="11" fontId="1" fillId="2" borderId="0" xfId="0" applyNumberFormat="1" applyFont="1" applyFill="1" applyBorder="1" applyAlignment="1">
      <alignment horizontal="center"/>
    </xf>
    <xf numFmtId="0" fontId="0" fillId="3" borderId="1" xfId="0" applyFill="1" applyBorder="1"/>
    <xf numFmtId="0" fontId="0" fillId="2" borderId="2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1" fontId="3" fillId="2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0" fillId="2" borderId="0" xfId="0" applyFill="1"/>
    <xf numFmtId="0" fontId="6" fillId="2" borderId="0" xfId="0" applyFont="1" applyFill="1"/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zoomScaleNormal="100" workbookViewId="0">
      <selection activeCell="G12" sqref="G12"/>
    </sheetView>
  </sheetViews>
  <sheetFormatPr defaultRowHeight="14.4" x14ac:dyDescent="0.55000000000000004"/>
  <cols>
    <col min="12" max="12" width="11.15625" bestFit="1" customWidth="1"/>
    <col min="13" max="13" width="11.578125" bestFit="1" customWidth="1"/>
  </cols>
  <sheetData>
    <row r="1" spans="1:13" ht="14.7" thickBot="1" x14ac:dyDescent="0.6">
      <c r="A1" s="22"/>
      <c r="B1" s="22"/>
      <c r="C1" s="22"/>
      <c r="D1" s="22"/>
      <c r="E1" s="24"/>
      <c r="F1" s="24"/>
      <c r="G1" s="22"/>
      <c r="H1" s="22"/>
      <c r="I1" s="22"/>
      <c r="J1" s="22"/>
      <c r="K1" s="22"/>
      <c r="L1" s="22"/>
      <c r="M1" s="22"/>
    </row>
    <row r="2" spans="1:13" ht="16.8" customHeight="1" thickBot="1" x14ac:dyDescent="0.8">
      <c r="A2" s="11" t="s">
        <v>4</v>
      </c>
      <c r="B2" s="11" t="s">
        <v>0</v>
      </c>
      <c r="C2" s="7" t="s">
        <v>11</v>
      </c>
      <c r="D2" s="10" t="s">
        <v>10</v>
      </c>
      <c r="E2" s="7" t="s">
        <v>5</v>
      </c>
      <c r="F2" s="8" t="s">
        <v>6</v>
      </c>
      <c r="G2" s="8" t="s">
        <v>8</v>
      </c>
      <c r="H2" s="8" t="s">
        <v>7</v>
      </c>
      <c r="I2" s="8" t="s">
        <v>29</v>
      </c>
      <c r="J2" s="8" t="s">
        <v>9</v>
      </c>
      <c r="K2" s="9" t="s">
        <v>3</v>
      </c>
      <c r="L2" s="7" t="s">
        <v>1</v>
      </c>
      <c r="M2" s="14" t="s">
        <v>2</v>
      </c>
    </row>
    <row r="3" spans="1:13" ht="16.8" customHeight="1" x14ac:dyDescent="0.55000000000000004">
      <c r="A3" s="15" t="s">
        <v>30</v>
      </c>
      <c r="B3" s="16">
        <v>0</v>
      </c>
      <c r="C3" s="17">
        <v>1515.6030000000001</v>
      </c>
      <c r="D3" s="18">
        <v>173.96100000000001</v>
      </c>
      <c r="E3" s="19">
        <v>21700000</v>
      </c>
      <c r="F3" s="19">
        <v>18700000</v>
      </c>
      <c r="G3" s="2">
        <f>E3/(E3+F3)</f>
        <v>0.53712871287128716</v>
      </c>
      <c r="H3" s="19">
        <v>2560000</v>
      </c>
      <c r="I3" s="4">
        <f>H3/(E3+F3)</f>
        <v>6.3366336633663367E-2</v>
      </c>
      <c r="J3" s="13">
        <f>4*E3/H3</f>
        <v>33.90625</v>
      </c>
      <c r="K3" s="2">
        <f>F3/H3</f>
        <v>7.3046875</v>
      </c>
      <c r="L3" s="6"/>
      <c r="M3" s="5"/>
    </row>
    <row r="4" spans="1:13" ht="16.8" customHeight="1" x14ac:dyDescent="0.55000000000000004">
      <c r="A4" s="20"/>
      <c r="B4" s="16">
        <f>12*60</f>
        <v>720</v>
      </c>
      <c r="C4" s="17">
        <v>1571.9190000000001</v>
      </c>
      <c r="D4" s="18">
        <v>196.589</v>
      </c>
      <c r="E4" s="16"/>
      <c r="F4" s="16"/>
      <c r="G4" s="2"/>
      <c r="H4" s="1"/>
      <c r="I4" s="4"/>
      <c r="J4" s="4"/>
      <c r="K4" s="4"/>
      <c r="L4" s="3">
        <f>(K3)*(1/B4)*(D4-D3)/(C3-D3)</f>
        <v>1.7111129160097177E-4</v>
      </c>
      <c r="M4" s="5">
        <f>L4*0.0001</f>
        <v>1.7111129160097179E-8</v>
      </c>
    </row>
    <row r="5" spans="1:13" ht="16.8" customHeight="1" x14ac:dyDescent="0.55000000000000004">
      <c r="A5" s="26"/>
      <c r="B5" s="16"/>
      <c r="C5" s="16"/>
      <c r="D5" s="16"/>
      <c r="E5" s="16"/>
      <c r="F5" s="16"/>
      <c r="G5" s="2"/>
      <c r="H5" s="1"/>
      <c r="I5" s="4"/>
      <c r="J5" s="4"/>
      <c r="K5" s="4"/>
      <c r="L5" s="25"/>
      <c r="M5" s="27"/>
    </row>
    <row r="6" spans="1:13" ht="16.8" customHeight="1" x14ac:dyDescent="0.55000000000000004">
      <c r="A6" s="21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16.8" customHeight="1" x14ac:dyDescent="0.75">
      <c r="A7" s="12" t="s">
        <v>23</v>
      </c>
      <c r="B7" s="23" t="s">
        <v>12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3" ht="16.8" customHeight="1" x14ac:dyDescent="0.75">
      <c r="A8" s="12" t="s">
        <v>24</v>
      </c>
      <c r="B8" s="23" t="s">
        <v>13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6.8" customHeight="1" x14ac:dyDescent="0.75">
      <c r="A9" s="12" t="s">
        <v>25</v>
      </c>
      <c r="B9" s="23" t="s">
        <v>14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3" ht="16.8" customHeight="1" x14ac:dyDescent="0.75">
      <c r="A10" s="12" t="s">
        <v>26</v>
      </c>
      <c r="B10" s="23" t="s">
        <v>15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1:13" ht="16.8" customHeight="1" x14ac:dyDescent="0.75">
      <c r="A11" s="12" t="s">
        <v>27</v>
      </c>
      <c r="B11" s="23" t="s">
        <v>16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3" ht="16.8" customHeight="1" x14ac:dyDescent="0.75">
      <c r="A12" s="12" t="s">
        <v>28</v>
      </c>
      <c r="B12" s="23" t="s">
        <v>17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ht="16.8" customHeight="1" x14ac:dyDescent="0.55000000000000004">
      <c r="A13" s="12" t="s">
        <v>19</v>
      </c>
      <c r="B13" s="23" t="s">
        <v>20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3" ht="16.8" customHeight="1" x14ac:dyDescent="0.55000000000000004">
      <c r="A14" s="12" t="s">
        <v>18</v>
      </c>
      <c r="B14" s="23" t="s">
        <v>21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ht="16.8" customHeight="1" x14ac:dyDescent="0.55000000000000004">
      <c r="A15" s="12" t="s">
        <v>3</v>
      </c>
      <c r="B15" s="23" t="s">
        <v>22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1:13" x14ac:dyDescent="0.55000000000000004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13" x14ac:dyDescent="0.55000000000000004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</sheetData>
  <mergeCells count="2">
    <mergeCell ref="A3:A4"/>
    <mergeCell ref="E1:F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2ad3a63-90ad-4a46-a3cb-757f4658e205" origin="userSelected">
  <element uid="9036a7a1-5a4f-48d3-b24b-dfdab053dac9" value=""/>
  <element uid="98fd9816-b2d7-4f66-a4f1-22172171e0fb" value=""/>
  <element uid="7349a702-6462-4442-88eb-c64cd513835c" value=""/>
</sisl>
</file>

<file path=customXml/itemProps1.xml><?xml version="1.0" encoding="utf-8"?>
<ds:datastoreItem xmlns:ds="http://schemas.openxmlformats.org/officeDocument/2006/customXml" ds:itemID="{70CFA90E-DFBB-4BE2-9D8D-E6559E2450D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Patel, Nikita</dc:creator>
  <cp:keywords>*$%IU-*$%IntProp</cp:keywords>
  <cp:lastModifiedBy>Giovanni Offeddu</cp:lastModifiedBy>
  <dcterms:created xsi:type="dcterms:W3CDTF">2017-12-11T17:03:08Z</dcterms:created>
  <dcterms:modified xsi:type="dcterms:W3CDTF">2021-02-23T00:09:44Z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46a92cef-bb7b-4b18-942c-c01cc743d1a5</vt:lpwstr>
  </property>
  <property fmtid="{D5CDD505-2E9C-101B-9397-08002B2CF9AE}" pid="3" name="bjSaver">
    <vt:lpwstr>nAwyAsuAkoaPO4xbKL/cqoInp+NqDZaC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policy="82ad3a63-90ad-4a46-a3cb-757f4658e205" origin="userSelected" xmlns="http://www.boldonj</vt:lpwstr>
  </property>
  <property fmtid="{D5CDD505-2E9C-101B-9397-08002B2CF9AE}" pid="5" name="bjDocumentLabelXML-0">
    <vt:lpwstr>ames.com/2008/01/sie/internal/label"&gt;&lt;element uid="9036a7a1-5a4f-48d3-b24b-dfdab053dac9" value="" /&gt;&lt;element uid="98fd9816-b2d7-4f66-a4f1-22172171e0fb" value="" /&gt;&lt;element uid="7349a702-6462-4442-88eb-c64cd513835c" value="" /&gt;&lt;/sisl&gt;</vt:lpwstr>
  </property>
  <property fmtid="{D5CDD505-2E9C-101B-9397-08002B2CF9AE}" pid="6" name="bjDocumentSecurityLabel">
    <vt:lpwstr>Internal Use Only - Intellectual Property</vt:lpwstr>
  </property>
</Properties>
</file>