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trahl-Bio\Brix Nikko\Manuskripte für gleichstufige Kobis\NatProc-Manuskript Herbst 2020\Re-Revision NatProc\"/>
    </mc:Choice>
  </mc:AlternateContent>
  <bookViews>
    <workbookView xWindow="29475" yWindow="-8400" windowWidth="37725" windowHeight="21105" tabRatio="747"/>
  </bookViews>
  <sheets>
    <sheet name="basic information" sheetId="1" r:id="rId1"/>
    <sheet name="data input" sheetId="2" r:id="rId2"/>
    <sheet name="results" sheetId="4" r:id="rId3"/>
    <sheet name="calculation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I127" i="5" l="1"/>
  <c r="H127" i="5"/>
  <c r="G127" i="5"/>
  <c r="F127" i="5"/>
  <c r="E127" i="5"/>
  <c r="D127" i="5"/>
  <c r="I126" i="5"/>
  <c r="H126" i="5"/>
  <c r="G126" i="5"/>
  <c r="F126" i="5"/>
  <c r="E126" i="5"/>
  <c r="D126" i="5"/>
  <c r="I125" i="5"/>
  <c r="H125" i="5"/>
  <c r="G125" i="5"/>
  <c r="F125" i="5"/>
  <c r="E125" i="5"/>
  <c r="D125" i="5"/>
  <c r="I124" i="5"/>
  <c r="H124" i="5"/>
  <c r="G124" i="5"/>
  <c r="F124" i="5"/>
  <c r="E124" i="5"/>
  <c r="D124" i="5"/>
  <c r="I123" i="5"/>
  <c r="H123" i="5"/>
  <c r="G123" i="5"/>
  <c r="F123" i="5"/>
  <c r="E123" i="5"/>
  <c r="D123" i="5"/>
  <c r="I122" i="5"/>
  <c r="H122" i="5"/>
  <c r="G122" i="5"/>
  <c r="F122" i="5"/>
  <c r="E122" i="5"/>
  <c r="D122" i="5"/>
  <c r="I121" i="5"/>
  <c r="H121" i="5"/>
  <c r="G121" i="5"/>
  <c r="F121" i="5"/>
  <c r="E121" i="5"/>
  <c r="D121" i="5"/>
  <c r="I120" i="5"/>
  <c r="H120" i="5"/>
  <c r="G120" i="5"/>
  <c r="F120" i="5"/>
  <c r="E120" i="5"/>
  <c r="D120" i="5"/>
  <c r="I119" i="5"/>
  <c r="H119" i="5"/>
  <c r="G119" i="5"/>
  <c r="F119" i="5"/>
  <c r="E119" i="5"/>
  <c r="D119" i="5"/>
  <c r="I118" i="5"/>
  <c r="H118" i="5"/>
  <c r="G118" i="5"/>
  <c r="F118" i="5"/>
  <c r="E118" i="5"/>
  <c r="D118" i="5"/>
  <c r="I117" i="5"/>
  <c r="H117" i="5"/>
  <c r="G117" i="5"/>
  <c r="F117" i="5"/>
  <c r="I116" i="5"/>
  <c r="S115" i="5" s="1"/>
  <c r="H116" i="5"/>
  <c r="R115" i="5" s="1"/>
  <c r="G116" i="5"/>
  <c r="Q115" i="5" s="1"/>
  <c r="F116" i="5"/>
  <c r="I113" i="5"/>
  <c r="H113" i="5"/>
  <c r="G113" i="5"/>
  <c r="F113" i="5"/>
  <c r="E113" i="5"/>
  <c r="D113" i="5"/>
  <c r="I112" i="5"/>
  <c r="H112" i="5"/>
  <c r="G112" i="5"/>
  <c r="F112" i="5"/>
  <c r="E112" i="5"/>
  <c r="D112" i="5"/>
  <c r="I111" i="5"/>
  <c r="H111" i="5"/>
  <c r="G111" i="5"/>
  <c r="F111" i="5"/>
  <c r="E111" i="5"/>
  <c r="D111" i="5"/>
  <c r="I110" i="5"/>
  <c r="H110" i="5"/>
  <c r="G110" i="5"/>
  <c r="F110" i="5"/>
  <c r="E110" i="5"/>
  <c r="D110" i="5"/>
  <c r="I109" i="5"/>
  <c r="H109" i="5"/>
  <c r="G109" i="5"/>
  <c r="F109" i="5"/>
  <c r="E109" i="5"/>
  <c r="D109" i="5"/>
  <c r="I108" i="5"/>
  <c r="H108" i="5"/>
  <c r="G108" i="5"/>
  <c r="F108" i="5"/>
  <c r="E108" i="5"/>
  <c r="D108" i="5"/>
  <c r="I107" i="5"/>
  <c r="H107" i="5"/>
  <c r="G107" i="5"/>
  <c r="F107" i="5"/>
  <c r="E107" i="5"/>
  <c r="D107" i="5"/>
  <c r="I106" i="5"/>
  <c r="H106" i="5"/>
  <c r="G106" i="5"/>
  <c r="F106" i="5"/>
  <c r="E106" i="5"/>
  <c r="D106" i="5"/>
  <c r="I105" i="5"/>
  <c r="H105" i="5"/>
  <c r="G105" i="5"/>
  <c r="F105" i="5"/>
  <c r="E105" i="5"/>
  <c r="D105" i="5"/>
  <c r="I104" i="5"/>
  <c r="H104" i="5"/>
  <c r="G104" i="5"/>
  <c r="F104" i="5"/>
  <c r="E104" i="5"/>
  <c r="D104" i="5"/>
  <c r="I103" i="5"/>
  <c r="H103" i="5"/>
  <c r="G103" i="5"/>
  <c r="F103" i="5"/>
  <c r="I102" i="5"/>
  <c r="S101" i="5" s="1"/>
  <c r="H102" i="5"/>
  <c r="R101" i="5" s="1"/>
  <c r="G102" i="5"/>
  <c r="Q101" i="5" s="1"/>
  <c r="F102" i="5"/>
  <c r="I99" i="5"/>
  <c r="H99" i="5"/>
  <c r="G99" i="5"/>
  <c r="F99" i="5"/>
  <c r="E99" i="5"/>
  <c r="D99" i="5"/>
  <c r="I98" i="5"/>
  <c r="H98" i="5"/>
  <c r="G98" i="5"/>
  <c r="F98" i="5"/>
  <c r="E98" i="5"/>
  <c r="D98" i="5"/>
  <c r="I97" i="5"/>
  <c r="H97" i="5"/>
  <c r="G97" i="5"/>
  <c r="F97" i="5"/>
  <c r="E97" i="5"/>
  <c r="D97" i="5"/>
  <c r="I96" i="5"/>
  <c r="H96" i="5"/>
  <c r="G96" i="5"/>
  <c r="F96" i="5"/>
  <c r="E96" i="5"/>
  <c r="D96" i="5"/>
  <c r="I95" i="5"/>
  <c r="H95" i="5"/>
  <c r="G95" i="5"/>
  <c r="F95" i="5"/>
  <c r="E95" i="5"/>
  <c r="D95" i="5"/>
  <c r="I94" i="5"/>
  <c r="H94" i="5"/>
  <c r="G94" i="5"/>
  <c r="F94" i="5"/>
  <c r="E94" i="5"/>
  <c r="D94" i="5"/>
  <c r="I93" i="5"/>
  <c r="H93" i="5"/>
  <c r="G93" i="5"/>
  <c r="F93" i="5"/>
  <c r="E93" i="5"/>
  <c r="D93" i="5"/>
  <c r="I92" i="5"/>
  <c r="H92" i="5"/>
  <c r="G92" i="5"/>
  <c r="F92" i="5"/>
  <c r="E92" i="5"/>
  <c r="D92" i="5"/>
  <c r="I91" i="5"/>
  <c r="H91" i="5"/>
  <c r="G91" i="5"/>
  <c r="F91" i="5"/>
  <c r="E91" i="5"/>
  <c r="D91" i="5"/>
  <c r="I90" i="5"/>
  <c r="H90" i="5"/>
  <c r="G90" i="5"/>
  <c r="F90" i="5"/>
  <c r="E90" i="5"/>
  <c r="D90" i="5"/>
  <c r="I89" i="5"/>
  <c r="H89" i="5"/>
  <c r="G89" i="5"/>
  <c r="F89" i="5"/>
  <c r="I88" i="5"/>
  <c r="S87" i="5" s="1"/>
  <c r="H88" i="5"/>
  <c r="R87" i="5" s="1"/>
  <c r="G88" i="5"/>
  <c r="Q87" i="5" s="1"/>
  <c r="Q91" i="5" s="1"/>
  <c r="R90" i="2" s="1"/>
  <c r="F88" i="5"/>
  <c r="I85" i="5"/>
  <c r="H85" i="5"/>
  <c r="G85" i="5"/>
  <c r="F85" i="5"/>
  <c r="E85" i="5"/>
  <c r="D85" i="5"/>
  <c r="I84" i="5"/>
  <c r="H84" i="5"/>
  <c r="G84" i="5"/>
  <c r="F84" i="5"/>
  <c r="E84" i="5"/>
  <c r="D84" i="5"/>
  <c r="I83" i="5"/>
  <c r="H83" i="5"/>
  <c r="G83" i="5"/>
  <c r="F83" i="5"/>
  <c r="E83" i="5"/>
  <c r="D83" i="5"/>
  <c r="I82" i="5"/>
  <c r="H82" i="5"/>
  <c r="G82" i="5"/>
  <c r="F82" i="5"/>
  <c r="E82" i="5"/>
  <c r="D82" i="5"/>
  <c r="I81" i="5"/>
  <c r="H81" i="5"/>
  <c r="G81" i="5"/>
  <c r="F81" i="5"/>
  <c r="E81" i="5"/>
  <c r="I80" i="5"/>
  <c r="H80" i="5"/>
  <c r="G80" i="5"/>
  <c r="F80" i="5"/>
  <c r="E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1" i="5"/>
  <c r="H71" i="5"/>
  <c r="G71" i="5"/>
  <c r="F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I66" i="5"/>
  <c r="H66" i="5"/>
  <c r="G66" i="5"/>
  <c r="F66" i="5"/>
  <c r="I65" i="5"/>
  <c r="H65" i="5"/>
  <c r="G65" i="5"/>
  <c r="F65" i="5"/>
  <c r="I64" i="5"/>
  <c r="H64" i="5"/>
  <c r="G64" i="5"/>
  <c r="F64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R59" i="5" s="1"/>
  <c r="R64" i="5" s="1"/>
  <c r="S63" i="2" s="1"/>
  <c r="G60" i="5"/>
  <c r="Q59" i="5" s="1"/>
  <c r="Q62" i="5" s="1"/>
  <c r="F60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3" i="5"/>
  <c r="H53" i="5"/>
  <c r="G53" i="5"/>
  <c r="F53" i="5"/>
  <c r="I52" i="5"/>
  <c r="H52" i="5"/>
  <c r="G52" i="5"/>
  <c r="F52" i="5"/>
  <c r="I51" i="5"/>
  <c r="H51" i="5"/>
  <c r="G51" i="5"/>
  <c r="I50" i="5"/>
  <c r="H50" i="5"/>
  <c r="G50" i="5"/>
  <c r="I49" i="5"/>
  <c r="H49" i="5"/>
  <c r="G49" i="5"/>
  <c r="I48" i="5"/>
  <c r="H48" i="5"/>
  <c r="G48" i="5"/>
  <c r="I47" i="5"/>
  <c r="H47" i="5"/>
  <c r="G47" i="5"/>
  <c r="I46" i="5"/>
  <c r="H46" i="5"/>
  <c r="G46" i="5"/>
  <c r="F46" i="5"/>
  <c r="I43" i="5"/>
  <c r="H43" i="5"/>
  <c r="G43" i="5"/>
  <c r="F43" i="5"/>
  <c r="E43" i="5"/>
  <c r="D43" i="5"/>
  <c r="I42" i="5"/>
  <c r="H42" i="5"/>
  <c r="G42" i="5"/>
  <c r="F42" i="5"/>
  <c r="E42" i="5"/>
  <c r="D42" i="5"/>
  <c r="I41" i="5"/>
  <c r="H41" i="5"/>
  <c r="G41" i="5"/>
  <c r="F41" i="5"/>
  <c r="E41" i="5"/>
  <c r="D41" i="5"/>
  <c r="I40" i="5"/>
  <c r="H40" i="5"/>
  <c r="G40" i="5"/>
  <c r="F40" i="5"/>
  <c r="I39" i="5"/>
  <c r="H39" i="5"/>
  <c r="G39" i="5"/>
  <c r="F39" i="5"/>
  <c r="I38" i="5"/>
  <c r="H38" i="5"/>
  <c r="G38" i="5"/>
  <c r="I37" i="5"/>
  <c r="H37" i="5"/>
  <c r="G37" i="5"/>
  <c r="I36" i="5"/>
  <c r="H36" i="5"/>
  <c r="G36" i="5"/>
  <c r="I35" i="5"/>
  <c r="H35" i="5"/>
  <c r="G35" i="5"/>
  <c r="I34" i="5"/>
  <c r="H34" i="5"/>
  <c r="G34" i="5"/>
  <c r="I33" i="5"/>
  <c r="H33" i="5"/>
  <c r="G33" i="5"/>
  <c r="I32" i="5"/>
  <c r="H32" i="5"/>
  <c r="G32" i="5"/>
  <c r="I29" i="5"/>
  <c r="H29" i="5"/>
  <c r="G29" i="5"/>
  <c r="F29" i="5"/>
  <c r="E29" i="5"/>
  <c r="D29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H26" i="5"/>
  <c r="G26" i="5"/>
  <c r="F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41" i="5"/>
  <c r="H141" i="5"/>
  <c r="G141" i="5"/>
  <c r="F141" i="5"/>
  <c r="C141" i="5"/>
  <c r="B141" i="5"/>
  <c r="I140" i="5"/>
  <c r="H140" i="5"/>
  <c r="G140" i="5"/>
  <c r="F140" i="5"/>
  <c r="C140" i="5"/>
  <c r="B140" i="5"/>
  <c r="I139" i="5"/>
  <c r="H139" i="5"/>
  <c r="G139" i="5"/>
  <c r="F139" i="5"/>
  <c r="C139" i="5"/>
  <c r="B139" i="5"/>
  <c r="I138" i="5"/>
  <c r="H138" i="5"/>
  <c r="G138" i="5"/>
  <c r="F138" i="5"/>
  <c r="C138" i="5"/>
  <c r="B138" i="5"/>
  <c r="I137" i="5"/>
  <c r="H137" i="5"/>
  <c r="G137" i="5"/>
  <c r="F137" i="5"/>
  <c r="C137" i="5"/>
  <c r="B137" i="5"/>
  <c r="I136" i="5"/>
  <c r="H136" i="5"/>
  <c r="G136" i="5"/>
  <c r="F136" i="5"/>
  <c r="C136" i="5"/>
  <c r="B136" i="5"/>
  <c r="I135" i="5"/>
  <c r="H135" i="5"/>
  <c r="G135" i="5"/>
  <c r="F135" i="5"/>
  <c r="C135" i="5"/>
  <c r="B135" i="5"/>
  <c r="I134" i="5"/>
  <c r="H134" i="5"/>
  <c r="G134" i="5"/>
  <c r="F134" i="5"/>
  <c r="C134" i="5"/>
  <c r="B134" i="5"/>
  <c r="I133" i="5"/>
  <c r="H133" i="5"/>
  <c r="G133" i="5"/>
  <c r="F133" i="5"/>
  <c r="C133" i="5"/>
  <c r="B133" i="5"/>
  <c r="I132" i="5"/>
  <c r="H132" i="5"/>
  <c r="G132" i="5"/>
  <c r="F132" i="5"/>
  <c r="C132" i="5"/>
  <c r="B132" i="5"/>
  <c r="I131" i="5"/>
  <c r="H131" i="5"/>
  <c r="G131" i="5"/>
  <c r="F131" i="5"/>
  <c r="I130" i="5"/>
  <c r="S129" i="5" s="1"/>
  <c r="S140" i="5" s="1"/>
  <c r="H130" i="5"/>
  <c r="G130" i="5"/>
  <c r="F130" i="5"/>
  <c r="G5" i="5"/>
  <c r="H5" i="5"/>
  <c r="I5" i="5"/>
  <c r="G6" i="5"/>
  <c r="H6" i="5"/>
  <c r="I6" i="5"/>
  <c r="G7" i="5"/>
  <c r="H7" i="5"/>
  <c r="I7" i="5"/>
  <c r="G8" i="5"/>
  <c r="H8" i="5"/>
  <c r="I8" i="5"/>
  <c r="G9" i="5"/>
  <c r="H9" i="5"/>
  <c r="I9" i="5"/>
  <c r="G10" i="5"/>
  <c r="H10" i="5"/>
  <c r="I10" i="5"/>
  <c r="G11" i="5"/>
  <c r="H11" i="5"/>
  <c r="I11" i="5"/>
  <c r="G12" i="5"/>
  <c r="H12" i="5"/>
  <c r="I12" i="5"/>
  <c r="D13" i="5"/>
  <c r="E13" i="5"/>
  <c r="F13" i="5"/>
  <c r="G13" i="5"/>
  <c r="H13" i="5"/>
  <c r="I13" i="5"/>
  <c r="D14" i="5"/>
  <c r="E14" i="5"/>
  <c r="F14" i="5"/>
  <c r="G14" i="5"/>
  <c r="H14" i="5"/>
  <c r="I14" i="5"/>
  <c r="D15" i="5"/>
  <c r="E15" i="5"/>
  <c r="F15" i="5"/>
  <c r="G15" i="5"/>
  <c r="H15" i="5"/>
  <c r="I15" i="5"/>
  <c r="G4" i="5"/>
  <c r="H4" i="5"/>
  <c r="I4" i="5"/>
  <c r="B129" i="5"/>
  <c r="B115" i="5"/>
  <c r="B101" i="5"/>
  <c r="B87" i="5"/>
  <c r="B73" i="5"/>
  <c r="B59" i="5"/>
  <c r="B45" i="5"/>
  <c r="B31" i="5"/>
  <c r="B17" i="5"/>
  <c r="B3" i="5"/>
  <c r="P129" i="5" l="1"/>
  <c r="P140" i="5" s="1"/>
  <c r="R129" i="5"/>
  <c r="P115" i="5"/>
  <c r="P116" i="5" s="1"/>
  <c r="Q116" i="2" s="1"/>
  <c r="P87" i="5"/>
  <c r="P89" i="5" s="1"/>
  <c r="Q89" i="2" s="1"/>
  <c r="Q129" i="5"/>
  <c r="S73" i="5"/>
  <c r="S82" i="5" s="1"/>
  <c r="P101" i="5"/>
  <c r="P104" i="5" s="1"/>
  <c r="Q45" i="5"/>
  <c r="Q53" i="5" s="1"/>
  <c r="P132" i="5"/>
  <c r="P137" i="5"/>
  <c r="P118" i="5"/>
  <c r="P124" i="5"/>
  <c r="Q102" i="5"/>
  <c r="R102" i="2" s="1"/>
  <c r="Q103" i="5"/>
  <c r="R103" i="2" s="1"/>
  <c r="Q104" i="5"/>
  <c r="Q105" i="5"/>
  <c r="R104" i="2" s="1"/>
  <c r="Q106" i="5"/>
  <c r="R105" i="2" s="1"/>
  <c r="Q107" i="5"/>
  <c r="Q109" i="5"/>
  <c r="Q110" i="5"/>
  <c r="Q111" i="5"/>
  <c r="Q112" i="5"/>
  <c r="Q116" i="5"/>
  <c r="R116" i="2" s="1"/>
  <c r="Q117" i="5"/>
  <c r="R117" i="2" s="1"/>
  <c r="Q118" i="5"/>
  <c r="Q119" i="5"/>
  <c r="R118" i="2" s="1"/>
  <c r="Q120" i="5"/>
  <c r="R119" i="2" s="1"/>
  <c r="Q121" i="5"/>
  <c r="Q123" i="5"/>
  <c r="Q124" i="5"/>
  <c r="Q125" i="5"/>
  <c r="Q126" i="5"/>
  <c r="S88" i="5"/>
  <c r="T88" i="2" s="1"/>
  <c r="S91" i="5"/>
  <c r="T90" i="2" s="1"/>
  <c r="S92" i="5"/>
  <c r="T91" i="2" s="1"/>
  <c r="S93" i="5"/>
  <c r="S95" i="5"/>
  <c r="S96" i="5"/>
  <c r="S97" i="5"/>
  <c r="S98" i="5"/>
  <c r="Q140" i="5"/>
  <c r="Q130" i="5"/>
  <c r="R130" i="2" s="1"/>
  <c r="Q131" i="5"/>
  <c r="R131" i="2" s="1"/>
  <c r="Q132" i="5"/>
  <c r="Q133" i="5"/>
  <c r="R132" i="2" s="1"/>
  <c r="Q134" i="5"/>
  <c r="R133" i="2" s="1"/>
  <c r="Q135" i="5"/>
  <c r="Q137" i="5"/>
  <c r="Q138" i="5"/>
  <c r="Q139" i="5"/>
  <c r="P102" i="5"/>
  <c r="Q102" i="2" s="1"/>
  <c r="P106" i="5"/>
  <c r="Q105" i="2" s="1"/>
  <c r="P107" i="5"/>
  <c r="P112" i="5"/>
  <c r="R91" i="5"/>
  <c r="S90" i="2" s="1"/>
  <c r="R92" i="5"/>
  <c r="S91" i="2" s="1"/>
  <c r="R93" i="5"/>
  <c r="R95" i="5"/>
  <c r="R96" i="5"/>
  <c r="R97" i="5"/>
  <c r="R98" i="5"/>
  <c r="R88" i="5"/>
  <c r="S88" i="2" s="1"/>
  <c r="R90" i="5"/>
  <c r="R89" i="5"/>
  <c r="S89" i="2" s="1"/>
  <c r="Q98" i="5"/>
  <c r="Q97" i="5"/>
  <c r="Q96" i="5"/>
  <c r="Q95" i="5"/>
  <c r="Q93" i="5"/>
  <c r="Q92" i="5"/>
  <c r="R91" i="2" s="1"/>
  <c r="R130" i="5"/>
  <c r="S130" i="2" s="1"/>
  <c r="R131" i="5"/>
  <c r="S131" i="2" s="1"/>
  <c r="R132" i="5"/>
  <c r="R133" i="5"/>
  <c r="S132" i="2" s="1"/>
  <c r="R134" i="5"/>
  <c r="S133" i="2" s="1"/>
  <c r="R135" i="5"/>
  <c r="R137" i="5"/>
  <c r="R138" i="5"/>
  <c r="R139" i="5"/>
  <c r="Q88" i="5"/>
  <c r="R88" i="2" s="1"/>
  <c r="Q90" i="5"/>
  <c r="R140" i="5"/>
  <c r="S130" i="5"/>
  <c r="T130" i="2" s="1"/>
  <c r="S131" i="5"/>
  <c r="T131" i="2" s="1"/>
  <c r="S132" i="5"/>
  <c r="S133" i="5"/>
  <c r="T132" i="2" s="1"/>
  <c r="S134" i="5"/>
  <c r="T133" i="2" s="1"/>
  <c r="S135" i="5"/>
  <c r="S137" i="5"/>
  <c r="S138" i="5"/>
  <c r="S139" i="5"/>
  <c r="R17" i="5"/>
  <c r="R18" i="5" s="1"/>
  <c r="S18" i="2" s="1"/>
  <c r="S17" i="5"/>
  <c r="S22" i="5" s="1"/>
  <c r="T21" i="2" s="1"/>
  <c r="R102" i="5"/>
  <c r="S102" i="2" s="1"/>
  <c r="R103" i="5"/>
  <c r="S103" i="2" s="1"/>
  <c r="R104" i="5"/>
  <c r="R105" i="5"/>
  <c r="S104" i="2" s="1"/>
  <c r="R106" i="5"/>
  <c r="S105" i="2" s="1"/>
  <c r="R107" i="5"/>
  <c r="R109" i="5"/>
  <c r="R110" i="5"/>
  <c r="R111" i="5"/>
  <c r="R112" i="5"/>
  <c r="R116" i="5"/>
  <c r="S116" i="2" s="1"/>
  <c r="R117" i="5"/>
  <c r="S117" i="2" s="1"/>
  <c r="R118" i="5"/>
  <c r="R119" i="5"/>
  <c r="S118" i="2" s="1"/>
  <c r="R120" i="5"/>
  <c r="S119" i="2" s="1"/>
  <c r="R121" i="5"/>
  <c r="R123" i="5"/>
  <c r="R124" i="5"/>
  <c r="R125" i="5"/>
  <c r="R126" i="5"/>
  <c r="S102" i="5"/>
  <c r="T102" i="2" s="1"/>
  <c r="S103" i="5"/>
  <c r="T103" i="2" s="1"/>
  <c r="S104" i="5"/>
  <c r="S105" i="5"/>
  <c r="T104" i="2" s="1"/>
  <c r="S106" i="5"/>
  <c r="T105" i="2" s="1"/>
  <c r="S107" i="5"/>
  <c r="S109" i="5"/>
  <c r="S110" i="5"/>
  <c r="S111" i="5"/>
  <c r="S112" i="5"/>
  <c r="S116" i="5"/>
  <c r="T116" i="2" s="1"/>
  <c r="S117" i="5"/>
  <c r="T117" i="2" s="1"/>
  <c r="S118" i="5"/>
  <c r="S119" i="5"/>
  <c r="T118" i="2" s="1"/>
  <c r="S120" i="5"/>
  <c r="T119" i="2" s="1"/>
  <c r="S121" i="5"/>
  <c r="S123" i="5"/>
  <c r="S124" i="5"/>
  <c r="S125" i="5"/>
  <c r="S126" i="5"/>
  <c r="Q89" i="5"/>
  <c r="R89" i="2" s="1"/>
  <c r="Q17" i="5"/>
  <c r="Q19" i="5" s="1"/>
  <c r="R19" i="2" s="1"/>
  <c r="S45" i="5"/>
  <c r="S49" i="5" s="1"/>
  <c r="T48" i="2" s="1"/>
  <c r="S59" i="5"/>
  <c r="S63" i="5" s="1"/>
  <c r="T62" i="2" s="1"/>
  <c r="P59" i="5"/>
  <c r="P70" i="5" s="1"/>
  <c r="R62" i="5"/>
  <c r="S31" i="5"/>
  <c r="S35" i="5" s="1"/>
  <c r="T34" i="2" s="1"/>
  <c r="R45" i="5"/>
  <c r="R47" i="5" s="1"/>
  <c r="S47" i="2" s="1"/>
  <c r="P73" i="5"/>
  <c r="P77" i="5" s="1"/>
  <c r="Q76" i="2" s="1"/>
  <c r="Q31" i="5"/>
  <c r="Q33" i="5" s="1"/>
  <c r="R33" i="2" s="1"/>
  <c r="S27" i="5"/>
  <c r="S79" i="5"/>
  <c r="S83" i="5"/>
  <c r="S78" i="5"/>
  <c r="T77" i="2" s="1"/>
  <c r="Q60" i="5"/>
  <c r="R60" i="2" s="1"/>
  <c r="Q70" i="5"/>
  <c r="Q63" i="5"/>
  <c r="R62" i="2" s="1"/>
  <c r="Q64" i="5"/>
  <c r="R63" i="2" s="1"/>
  <c r="Q65" i="5"/>
  <c r="Q67" i="5"/>
  <c r="Q68" i="5"/>
  <c r="Q69" i="5"/>
  <c r="Q73" i="5"/>
  <c r="Q61" i="5"/>
  <c r="R61" i="2" s="1"/>
  <c r="P68" i="5"/>
  <c r="R31" i="5"/>
  <c r="R61" i="5"/>
  <c r="S61" i="2" s="1"/>
  <c r="R60" i="5"/>
  <c r="S60" i="2" s="1"/>
  <c r="R70" i="5"/>
  <c r="R73" i="5"/>
  <c r="R69" i="5"/>
  <c r="R68" i="5"/>
  <c r="R67" i="5"/>
  <c r="R65" i="5"/>
  <c r="R63" i="5"/>
  <c r="S62" i="2" s="1"/>
  <c r="S90" i="5"/>
  <c r="S89" i="5"/>
  <c r="T89" i="2" s="1"/>
  <c r="S77" i="5"/>
  <c r="T76" i="2" s="1"/>
  <c r="S76" i="5"/>
  <c r="Q3" i="5"/>
  <c r="Q8" i="5" s="1"/>
  <c r="R3" i="5"/>
  <c r="R7" i="5" s="1"/>
  <c r="S3" i="5"/>
  <c r="S9" i="5" s="1"/>
  <c r="P135" i="5" l="1"/>
  <c r="P131" i="5"/>
  <c r="Q131" i="2" s="1"/>
  <c r="Q21" i="5"/>
  <c r="R20" i="2" s="1"/>
  <c r="P139" i="5"/>
  <c r="P134" i="5"/>
  <c r="Q133" i="2" s="1"/>
  <c r="P130" i="5"/>
  <c r="Q130" i="2" s="1"/>
  <c r="P138" i="5"/>
  <c r="P133" i="5"/>
  <c r="Q132" i="2" s="1"/>
  <c r="P123" i="5"/>
  <c r="P119" i="5"/>
  <c r="Q118" i="2" s="1"/>
  <c r="P111" i="5"/>
  <c r="P105" i="5"/>
  <c r="Q104" i="2" s="1"/>
  <c r="P110" i="5"/>
  <c r="P103" i="5"/>
  <c r="Q103" i="2" s="1"/>
  <c r="P93" i="5"/>
  <c r="S81" i="5"/>
  <c r="S75" i="5"/>
  <c r="T75" i="2" s="1"/>
  <c r="S84" i="5"/>
  <c r="S74" i="5"/>
  <c r="T74" i="2" s="1"/>
  <c r="S26" i="5"/>
  <c r="Q20" i="5"/>
  <c r="S20" i="5"/>
  <c r="S21" i="5"/>
  <c r="T20" i="2" s="1"/>
  <c r="P126" i="5"/>
  <c r="P121" i="5"/>
  <c r="P117" i="5"/>
  <c r="Q117" i="2" s="1"/>
  <c r="P125" i="5"/>
  <c r="P120" i="5"/>
  <c r="Q119" i="2" s="1"/>
  <c r="P109" i="5"/>
  <c r="P98" i="5"/>
  <c r="P84" i="5"/>
  <c r="P79" i="5"/>
  <c r="P75" i="5"/>
  <c r="Q75" i="2" s="1"/>
  <c r="P74" i="5"/>
  <c r="Q74" i="2" s="1"/>
  <c r="P62" i="5"/>
  <c r="P65" i="5"/>
  <c r="S68" i="5"/>
  <c r="P63" i="5"/>
  <c r="Q62" i="2" s="1"/>
  <c r="S61" i="5"/>
  <c r="T61" i="2" s="1"/>
  <c r="P67" i="5"/>
  <c r="P69" i="5"/>
  <c r="P64" i="5"/>
  <c r="Q63" i="2" s="1"/>
  <c r="Q46" i="5"/>
  <c r="R46" i="2" s="1"/>
  <c r="S55" i="5"/>
  <c r="Q48" i="5"/>
  <c r="Q41" i="5"/>
  <c r="Q32" i="5"/>
  <c r="R32" i="2" s="1"/>
  <c r="Q42" i="5"/>
  <c r="Q26" i="5"/>
  <c r="Q25" i="5"/>
  <c r="Q50" i="5"/>
  <c r="R49" i="2" s="1"/>
  <c r="P95" i="5"/>
  <c r="P90" i="5"/>
  <c r="Q56" i="5"/>
  <c r="Q18" i="5"/>
  <c r="R18" i="2" s="1"/>
  <c r="P88" i="5"/>
  <c r="Q88" i="2" s="1"/>
  <c r="P91" i="5"/>
  <c r="Q90" i="2" s="1"/>
  <c r="P96" i="5"/>
  <c r="Q55" i="5"/>
  <c r="P92" i="5"/>
  <c r="Q91" i="2" s="1"/>
  <c r="P97" i="5"/>
  <c r="Q39" i="5"/>
  <c r="Q54" i="5"/>
  <c r="Q47" i="5"/>
  <c r="R47" i="2" s="1"/>
  <c r="R55" i="5"/>
  <c r="P83" i="5"/>
  <c r="P78" i="5"/>
  <c r="Q77" i="2" s="1"/>
  <c r="S70" i="5"/>
  <c r="Q51" i="5"/>
  <c r="Q34" i="5"/>
  <c r="Q49" i="5"/>
  <c r="R48" i="2" s="1"/>
  <c r="R49" i="5"/>
  <c r="S48" i="2" s="1"/>
  <c r="R50" i="5"/>
  <c r="S49" i="2" s="1"/>
  <c r="P82" i="5"/>
  <c r="P76" i="5"/>
  <c r="P61" i="5"/>
  <c r="Q61" i="2" s="1"/>
  <c r="S54" i="5"/>
  <c r="S50" i="5"/>
  <c r="T49" i="2" s="1"/>
  <c r="S48" i="5"/>
  <c r="S28" i="5"/>
  <c r="S23" i="5"/>
  <c r="S18" i="5"/>
  <c r="T18" i="2" s="1"/>
  <c r="S19" i="5"/>
  <c r="T19" i="2" s="1"/>
  <c r="S25" i="5"/>
  <c r="Q22" i="5"/>
  <c r="R21" i="2" s="1"/>
  <c r="Q27" i="5"/>
  <c r="Q23" i="5"/>
  <c r="Q28" i="5"/>
  <c r="R23" i="5"/>
  <c r="R27" i="5"/>
  <c r="R22" i="5"/>
  <c r="S21" i="2" s="1"/>
  <c r="R25" i="5"/>
  <c r="R20" i="5"/>
  <c r="R26" i="5"/>
  <c r="S67" i="5"/>
  <c r="S47" i="5"/>
  <c r="T47" i="2" s="1"/>
  <c r="S34" i="5"/>
  <c r="R53" i="5"/>
  <c r="R51" i="5"/>
  <c r="R28" i="5"/>
  <c r="R21" i="5"/>
  <c r="S20" i="2" s="1"/>
  <c r="S51" i="5"/>
  <c r="S53" i="5"/>
  <c r="S46" i="5"/>
  <c r="T46" i="2" s="1"/>
  <c r="S64" i="5"/>
  <c r="T63" i="2" s="1"/>
  <c r="S65" i="5"/>
  <c r="P60" i="5"/>
  <c r="Q60" i="2" s="1"/>
  <c r="R54" i="5"/>
  <c r="R48" i="5"/>
  <c r="S62" i="5"/>
  <c r="S60" i="5"/>
  <c r="T60" i="2" s="1"/>
  <c r="S40" i="5"/>
  <c r="R56" i="5"/>
  <c r="R46" i="5"/>
  <c r="S46" i="2" s="1"/>
  <c r="S36" i="5"/>
  <c r="T35" i="2" s="1"/>
  <c r="R19" i="5"/>
  <c r="S19" i="2" s="1"/>
  <c r="S56" i="5"/>
  <c r="S69" i="5"/>
  <c r="Q40" i="5"/>
  <c r="S39" i="5"/>
  <c r="Q35" i="5"/>
  <c r="R34" i="2" s="1"/>
  <c r="Q36" i="5"/>
  <c r="R35" i="2" s="1"/>
  <c r="Q37" i="5"/>
  <c r="S37" i="5"/>
  <c r="S33" i="5"/>
  <c r="T33" i="2" s="1"/>
  <c r="S41" i="5"/>
  <c r="S32" i="5"/>
  <c r="T32" i="2" s="1"/>
  <c r="S42" i="5"/>
  <c r="P81" i="5"/>
  <c r="R75" i="5"/>
  <c r="S75" i="2" s="1"/>
  <c r="R77" i="5"/>
  <c r="S76" i="2" s="1"/>
  <c r="R84" i="5"/>
  <c r="R79" i="5"/>
  <c r="R81" i="5"/>
  <c r="R82" i="5"/>
  <c r="R83" i="5"/>
  <c r="R74" i="5"/>
  <c r="S74" i="2" s="1"/>
  <c r="R76" i="5"/>
  <c r="R78" i="5"/>
  <c r="S77" i="2" s="1"/>
  <c r="R42" i="5"/>
  <c r="R32" i="5"/>
  <c r="S32" i="2" s="1"/>
  <c r="R34" i="5"/>
  <c r="R37" i="5"/>
  <c r="R39" i="5"/>
  <c r="R35" i="5"/>
  <c r="S34" i="2" s="1"/>
  <c r="R40" i="5"/>
  <c r="R33" i="5"/>
  <c r="S33" i="2" s="1"/>
  <c r="R36" i="5"/>
  <c r="S35" i="2" s="1"/>
  <c r="R41" i="5"/>
  <c r="Q74" i="5"/>
  <c r="R74" i="2" s="1"/>
  <c r="Q75" i="5"/>
  <c r="R75" i="2" s="1"/>
  <c r="Q76" i="5"/>
  <c r="Q77" i="5"/>
  <c r="R76" i="2" s="1"/>
  <c r="Q78" i="5"/>
  <c r="R77" i="2" s="1"/>
  <c r="Q84" i="5"/>
  <c r="Q79" i="5"/>
  <c r="Q81" i="5"/>
  <c r="Q82" i="5"/>
  <c r="Q83" i="5"/>
  <c r="S8" i="5"/>
  <c r="Q7" i="5"/>
  <c r="R4" i="2"/>
  <c r="Q10" i="5"/>
  <c r="Q9" i="5"/>
  <c r="R5" i="2"/>
  <c r="R8" i="5"/>
  <c r="T5" i="2"/>
  <c r="R10" i="5"/>
  <c r="S4" i="2"/>
  <c r="S5" i="2"/>
  <c r="R6" i="2"/>
  <c r="R7" i="2"/>
  <c r="R9" i="5"/>
  <c r="T4" i="2"/>
  <c r="S7" i="2"/>
  <c r="S6" i="2"/>
  <c r="T7" i="2"/>
  <c r="T6" i="2"/>
  <c r="S7" i="5"/>
  <c r="S10" i="5"/>
  <c r="B17" i="2" l="1"/>
  <c r="A8" i="2" l="1"/>
  <c r="F8" i="5" s="1"/>
  <c r="D8" i="5" l="1"/>
  <c r="B8" i="5"/>
  <c r="E8" i="5"/>
  <c r="C8" i="5"/>
  <c r="A129" i="2"/>
  <c r="A115" i="2"/>
  <c r="A101" i="2"/>
  <c r="A87" i="2"/>
  <c r="A73" i="2"/>
  <c r="A59" i="2"/>
  <c r="A45" i="2"/>
  <c r="A31" i="2" l="1"/>
  <c r="A17" i="2"/>
  <c r="A3" i="2"/>
  <c r="B1" i="4" l="1"/>
  <c r="C3" i="4" l="1"/>
  <c r="D3" i="4"/>
  <c r="E3" i="4"/>
  <c r="F3" i="4"/>
  <c r="G3" i="4"/>
  <c r="H3" i="4"/>
  <c r="I3" i="4"/>
  <c r="J3" i="4"/>
  <c r="K3" i="4"/>
  <c r="B3" i="4"/>
  <c r="A137" i="2"/>
  <c r="A123" i="2"/>
  <c r="A109" i="2"/>
  <c r="A95" i="2"/>
  <c r="A81" i="2"/>
  <c r="B81" i="5" s="1"/>
  <c r="A67" i="2"/>
  <c r="A53" i="2"/>
  <c r="A39" i="2"/>
  <c r="A25" i="2"/>
  <c r="A11" i="2"/>
  <c r="C123" i="5" l="1"/>
  <c r="B123" i="5"/>
  <c r="D137" i="5"/>
  <c r="E137" i="5"/>
  <c r="C95" i="5"/>
  <c r="B95" i="5"/>
  <c r="C109" i="5"/>
  <c r="B109" i="5"/>
  <c r="C25" i="5"/>
  <c r="B25" i="5"/>
  <c r="F25" i="5"/>
  <c r="E25" i="5"/>
  <c r="D25" i="5"/>
  <c r="C53" i="5"/>
  <c r="B53" i="5"/>
  <c r="D53" i="5"/>
  <c r="E53" i="5"/>
  <c r="C39" i="5"/>
  <c r="B39" i="5"/>
  <c r="E39" i="5"/>
  <c r="D39" i="5"/>
  <c r="D11" i="5"/>
  <c r="E11" i="5"/>
  <c r="B11" i="5"/>
  <c r="F11" i="5"/>
  <c r="C11" i="5"/>
  <c r="C67" i="5"/>
  <c r="B67" i="5"/>
  <c r="D67" i="5"/>
  <c r="E67" i="5"/>
  <c r="D81" i="5"/>
  <c r="C81" i="5"/>
  <c r="B129" i="2"/>
  <c r="B115" i="2"/>
  <c r="B101" i="2"/>
  <c r="B87" i="2"/>
  <c r="B73" i="2"/>
  <c r="B59" i="2"/>
  <c r="B45" i="2"/>
  <c r="B31" i="2"/>
  <c r="B3" i="2"/>
  <c r="A131" i="2" l="1"/>
  <c r="A132" i="2"/>
  <c r="A133" i="2"/>
  <c r="A134" i="2"/>
  <c r="A135" i="2"/>
  <c r="A136" i="2"/>
  <c r="A138" i="2"/>
  <c r="A139" i="2"/>
  <c r="A140" i="2"/>
  <c r="A141" i="2"/>
  <c r="A130" i="2"/>
  <c r="A117" i="2"/>
  <c r="A118" i="2"/>
  <c r="A119" i="2"/>
  <c r="A120" i="2"/>
  <c r="A121" i="2"/>
  <c r="A122" i="2"/>
  <c r="A124" i="2"/>
  <c r="A125" i="2"/>
  <c r="A126" i="2"/>
  <c r="A127" i="2"/>
  <c r="A116" i="2"/>
  <c r="A103" i="2"/>
  <c r="A104" i="2"/>
  <c r="A105" i="2"/>
  <c r="A106" i="2"/>
  <c r="A107" i="2"/>
  <c r="A108" i="2"/>
  <c r="A110" i="2"/>
  <c r="A111" i="2"/>
  <c r="A112" i="2"/>
  <c r="A113" i="2"/>
  <c r="A102" i="2"/>
  <c r="A89" i="2"/>
  <c r="A90" i="2"/>
  <c r="A91" i="2"/>
  <c r="A92" i="2"/>
  <c r="A93" i="2"/>
  <c r="A94" i="2"/>
  <c r="A96" i="2"/>
  <c r="A97" i="2"/>
  <c r="A98" i="2"/>
  <c r="A99" i="2"/>
  <c r="A88" i="2"/>
  <c r="A75" i="2"/>
  <c r="A76" i="2"/>
  <c r="A77" i="2"/>
  <c r="A78" i="2"/>
  <c r="A79" i="2"/>
  <c r="A80" i="2"/>
  <c r="A82" i="2"/>
  <c r="A83" i="2"/>
  <c r="A84" i="2"/>
  <c r="A85" i="2"/>
  <c r="A74" i="2"/>
  <c r="A61" i="2"/>
  <c r="A62" i="2"/>
  <c r="A63" i="2"/>
  <c r="A64" i="2"/>
  <c r="A65" i="2"/>
  <c r="A66" i="2"/>
  <c r="A68" i="2"/>
  <c r="A69" i="2"/>
  <c r="A70" i="2"/>
  <c r="A71" i="2"/>
  <c r="A60" i="2"/>
  <c r="A47" i="2"/>
  <c r="F47" i="5" s="1"/>
  <c r="A48" i="2"/>
  <c r="F48" i="5" s="1"/>
  <c r="A49" i="2"/>
  <c r="F49" i="5" s="1"/>
  <c r="A50" i="2"/>
  <c r="F50" i="5" s="1"/>
  <c r="A51" i="2"/>
  <c r="F51" i="5" s="1"/>
  <c r="A52" i="2"/>
  <c r="A54" i="2"/>
  <c r="A55" i="2"/>
  <c r="A56" i="2"/>
  <c r="A57" i="2"/>
  <c r="A46" i="2"/>
  <c r="A33" i="2"/>
  <c r="F33" i="5" s="1"/>
  <c r="A34" i="2"/>
  <c r="F34" i="5" s="1"/>
  <c r="A35" i="2"/>
  <c r="F35" i="5" s="1"/>
  <c r="A36" i="2"/>
  <c r="F36" i="5" s="1"/>
  <c r="A37" i="2"/>
  <c r="F37" i="5" s="1"/>
  <c r="A38" i="2"/>
  <c r="A40" i="2"/>
  <c r="A41" i="2"/>
  <c r="A42" i="2"/>
  <c r="A43" i="2"/>
  <c r="A32" i="2"/>
  <c r="F32" i="5" s="1"/>
  <c r="A19" i="2"/>
  <c r="F19" i="5" s="1"/>
  <c r="A20" i="2"/>
  <c r="F20" i="5" s="1"/>
  <c r="A21" i="2"/>
  <c r="F21" i="5" s="1"/>
  <c r="A22" i="2"/>
  <c r="F22" i="5" s="1"/>
  <c r="A23" i="2"/>
  <c r="F23" i="5" s="1"/>
  <c r="A24" i="2"/>
  <c r="A26" i="2"/>
  <c r="A27" i="2"/>
  <c r="A28" i="2"/>
  <c r="A29" i="2"/>
  <c r="A18" i="2"/>
  <c r="F18" i="5" s="1"/>
  <c r="A4" i="2"/>
  <c r="F4" i="5" s="1"/>
  <c r="A5" i="2"/>
  <c r="F5" i="5" s="1"/>
  <c r="A6" i="2"/>
  <c r="F6" i="5" s="1"/>
  <c r="A7" i="2"/>
  <c r="F7" i="5" s="1"/>
  <c r="A9" i="2"/>
  <c r="F9" i="5" s="1"/>
  <c r="A10" i="2"/>
  <c r="A12" i="2"/>
  <c r="A13" i="2"/>
  <c r="A14" i="2"/>
  <c r="A15" i="2"/>
  <c r="C20" i="1"/>
  <c r="D20" i="1"/>
  <c r="E20" i="1"/>
  <c r="F20" i="1"/>
  <c r="G20" i="1"/>
  <c r="H20" i="1"/>
  <c r="I20" i="1"/>
  <c r="J20" i="1"/>
  <c r="K20" i="1"/>
  <c r="C21" i="1"/>
  <c r="D21" i="1"/>
  <c r="E21" i="1"/>
  <c r="F21" i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C24" i="1"/>
  <c r="D24" i="1"/>
  <c r="E24" i="1"/>
  <c r="F24" i="1"/>
  <c r="G24" i="1"/>
  <c r="H24" i="1"/>
  <c r="I24" i="1"/>
  <c r="J24" i="1"/>
  <c r="K24" i="1"/>
  <c r="C25" i="1"/>
  <c r="D25" i="1"/>
  <c r="E25" i="1"/>
  <c r="F25" i="1"/>
  <c r="G25" i="1"/>
  <c r="H25" i="1"/>
  <c r="I25" i="1"/>
  <c r="J25" i="1"/>
  <c r="K25" i="1"/>
  <c r="C26" i="1"/>
  <c r="D26" i="1"/>
  <c r="E26" i="1"/>
  <c r="F26" i="1"/>
  <c r="G26" i="1"/>
  <c r="H26" i="1"/>
  <c r="I26" i="1"/>
  <c r="J26" i="1"/>
  <c r="K26" i="1"/>
  <c r="C27" i="1"/>
  <c r="D27" i="1"/>
  <c r="E27" i="1"/>
  <c r="G27" i="1"/>
  <c r="H27" i="1"/>
  <c r="I27" i="1"/>
  <c r="J27" i="1"/>
  <c r="K27" i="1"/>
  <c r="C28" i="1"/>
  <c r="D28" i="1"/>
  <c r="E28" i="1"/>
  <c r="F28" i="1"/>
  <c r="G28" i="1"/>
  <c r="H28" i="1"/>
  <c r="I28" i="1"/>
  <c r="J28" i="1"/>
  <c r="K28" i="1"/>
  <c r="C29" i="1"/>
  <c r="D29" i="1"/>
  <c r="E29" i="1"/>
  <c r="F29" i="1"/>
  <c r="G29" i="1"/>
  <c r="H29" i="1"/>
  <c r="I29" i="1"/>
  <c r="J29" i="1"/>
  <c r="K29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B31" i="1"/>
  <c r="B21" i="1"/>
  <c r="B22" i="1"/>
  <c r="B23" i="1"/>
  <c r="B24" i="1"/>
  <c r="B25" i="1"/>
  <c r="B26" i="1"/>
  <c r="B27" i="1"/>
  <c r="B28" i="1"/>
  <c r="B29" i="1"/>
  <c r="B30" i="1"/>
  <c r="B20" i="1"/>
  <c r="D88" i="5" l="1"/>
  <c r="E88" i="5"/>
  <c r="E103" i="5"/>
  <c r="D103" i="5"/>
  <c r="C130" i="5"/>
  <c r="B130" i="5"/>
  <c r="E117" i="5"/>
  <c r="D117" i="5"/>
  <c r="E89" i="5"/>
  <c r="D89" i="5"/>
  <c r="E116" i="5"/>
  <c r="O115" i="5" s="1"/>
  <c r="D116" i="5"/>
  <c r="N115" i="5" s="1"/>
  <c r="D102" i="5"/>
  <c r="E102" i="5"/>
  <c r="O101" i="5" s="1"/>
  <c r="B131" i="5"/>
  <c r="C131" i="5"/>
  <c r="B14" i="5"/>
  <c r="C14" i="5"/>
  <c r="C83" i="5"/>
  <c r="B83" i="5"/>
  <c r="C88" i="5"/>
  <c r="B88" i="5"/>
  <c r="B113" i="5"/>
  <c r="C113" i="5"/>
  <c r="B104" i="5"/>
  <c r="C104" i="5"/>
  <c r="C126" i="5"/>
  <c r="B126" i="5"/>
  <c r="D134" i="5"/>
  <c r="E134" i="5"/>
  <c r="C13" i="5"/>
  <c r="B13" i="5"/>
  <c r="C43" i="5"/>
  <c r="B43" i="5"/>
  <c r="C82" i="5"/>
  <c r="B82" i="5"/>
  <c r="C99" i="5"/>
  <c r="B99" i="5"/>
  <c r="C94" i="5"/>
  <c r="B94" i="5"/>
  <c r="C90" i="5"/>
  <c r="B90" i="5"/>
  <c r="B112" i="5"/>
  <c r="C112" i="5"/>
  <c r="B107" i="5"/>
  <c r="C107" i="5"/>
  <c r="C103" i="5"/>
  <c r="B103" i="5"/>
  <c r="C125" i="5"/>
  <c r="B125" i="5"/>
  <c r="C120" i="5"/>
  <c r="B120" i="5"/>
  <c r="E130" i="5"/>
  <c r="D130" i="5"/>
  <c r="D138" i="5"/>
  <c r="E138" i="5"/>
  <c r="D133" i="5"/>
  <c r="E133" i="5"/>
  <c r="B96" i="5"/>
  <c r="C96" i="5"/>
  <c r="B117" i="5"/>
  <c r="C117" i="5"/>
  <c r="B29" i="5"/>
  <c r="C29" i="5"/>
  <c r="C42" i="5"/>
  <c r="B42" i="5"/>
  <c r="C85" i="5"/>
  <c r="B85" i="5"/>
  <c r="D80" i="5"/>
  <c r="B80" i="5"/>
  <c r="C80" i="5"/>
  <c r="C98" i="5"/>
  <c r="B98" i="5"/>
  <c r="C93" i="5"/>
  <c r="B93" i="5"/>
  <c r="C89" i="5"/>
  <c r="B89" i="5"/>
  <c r="B111" i="5"/>
  <c r="C111" i="5"/>
  <c r="C106" i="5"/>
  <c r="B106" i="5"/>
  <c r="B116" i="5"/>
  <c r="C116" i="5"/>
  <c r="C124" i="5"/>
  <c r="B124" i="5"/>
  <c r="B119" i="5"/>
  <c r="C119" i="5"/>
  <c r="D141" i="5"/>
  <c r="E141" i="5"/>
  <c r="D136" i="5"/>
  <c r="E136" i="5"/>
  <c r="D132" i="5"/>
  <c r="E132" i="5"/>
  <c r="B27" i="5"/>
  <c r="C27" i="5"/>
  <c r="C91" i="5"/>
  <c r="B91" i="5"/>
  <c r="B108" i="5"/>
  <c r="C108" i="5"/>
  <c r="C121" i="5"/>
  <c r="B121" i="5"/>
  <c r="D139" i="5"/>
  <c r="E139" i="5"/>
  <c r="C15" i="5"/>
  <c r="B15" i="5"/>
  <c r="B28" i="5"/>
  <c r="C28" i="5"/>
  <c r="C41" i="5"/>
  <c r="B41" i="5"/>
  <c r="C84" i="5"/>
  <c r="B84" i="5"/>
  <c r="C97" i="5"/>
  <c r="B97" i="5"/>
  <c r="C92" i="5"/>
  <c r="B92" i="5"/>
  <c r="C102" i="5"/>
  <c r="B102" i="5"/>
  <c r="C110" i="5"/>
  <c r="B110" i="5"/>
  <c r="C105" i="5"/>
  <c r="B105" i="5"/>
  <c r="B127" i="5"/>
  <c r="C127" i="5"/>
  <c r="C122" i="5"/>
  <c r="B122" i="5"/>
  <c r="C118" i="5"/>
  <c r="B118" i="5"/>
  <c r="D140" i="5"/>
  <c r="E140" i="5"/>
  <c r="D135" i="5"/>
  <c r="E135" i="5"/>
  <c r="E131" i="5"/>
  <c r="D131" i="5"/>
  <c r="P45" i="5"/>
  <c r="P53" i="5" s="1"/>
  <c r="C69" i="5"/>
  <c r="B69" i="5"/>
  <c r="D69" i="5"/>
  <c r="E69" i="5"/>
  <c r="C40" i="5"/>
  <c r="B40" i="5"/>
  <c r="D40" i="5"/>
  <c r="E40" i="5"/>
  <c r="C57" i="5"/>
  <c r="B57" i="5"/>
  <c r="D57" i="5"/>
  <c r="E57" i="5"/>
  <c r="C52" i="5"/>
  <c r="B52" i="5"/>
  <c r="E52" i="5"/>
  <c r="D52" i="5"/>
  <c r="C70" i="5"/>
  <c r="B70" i="5"/>
  <c r="E70" i="5"/>
  <c r="D70" i="5"/>
  <c r="C26" i="5"/>
  <c r="D26" i="5"/>
  <c r="B26" i="5"/>
  <c r="E26" i="5"/>
  <c r="C38" i="5"/>
  <c r="F38" i="5"/>
  <c r="P31" i="5" s="1"/>
  <c r="B38" i="5"/>
  <c r="E38" i="5"/>
  <c r="D38" i="5"/>
  <c r="C56" i="5"/>
  <c r="B56" i="5"/>
  <c r="E56" i="5"/>
  <c r="D56" i="5"/>
  <c r="D12" i="5"/>
  <c r="C12" i="5"/>
  <c r="E12" i="5"/>
  <c r="B12" i="5"/>
  <c r="F12" i="5"/>
  <c r="C24" i="5"/>
  <c r="F24" i="5"/>
  <c r="P17" i="5" s="1"/>
  <c r="E24" i="5"/>
  <c r="D24" i="5"/>
  <c r="B24" i="5"/>
  <c r="C55" i="5"/>
  <c r="B55" i="5"/>
  <c r="D55" i="5"/>
  <c r="E55" i="5"/>
  <c r="C68" i="5"/>
  <c r="B68" i="5"/>
  <c r="E68" i="5"/>
  <c r="D68" i="5"/>
  <c r="E10" i="5"/>
  <c r="C10" i="5"/>
  <c r="D10" i="5"/>
  <c r="F10" i="5"/>
  <c r="B10" i="5"/>
  <c r="C54" i="5"/>
  <c r="B54" i="5"/>
  <c r="E54" i="5"/>
  <c r="D54" i="5"/>
  <c r="C71" i="5"/>
  <c r="B71" i="5"/>
  <c r="D71" i="5"/>
  <c r="E71" i="5"/>
  <c r="C66" i="5"/>
  <c r="B66" i="5"/>
  <c r="E66" i="5"/>
  <c r="D66" i="5"/>
  <c r="C22" i="5"/>
  <c r="D22" i="5"/>
  <c r="B22" i="5"/>
  <c r="E22" i="5"/>
  <c r="C32" i="5"/>
  <c r="B32" i="5"/>
  <c r="D32" i="5"/>
  <c r="E32" i="5"/>
  <c r="C35" i="5"/>
  <c r="B35" i="5"/>
  <c r="D35" i="5"/>
  <c r="E35" i="5"/>
  <c r="C48" i="5"/>
  <c r="D48" i="5"/>
  <c r="B48" i="5"/>
  <c r="E48" i="5"/>
  <c r="C65" i="5"/>
  <c r="B65" i="5"/>
  <c r="E65" i="5"/>
  <c r="D65" i="5"/>
  <c r="C61" i="5"/>
  <c r="E61" i="5"/>
  <c r="D61" i="5"/>
  <c r="B61" i="5"/>
  <c r="C78" i="5"/>
  <c r="B78" i="5"/>
  <c r="E78" i="5"/>
  <c r="D78" i="5"/>
  <c r="C18" i="5"/>
  <c r="B18" i="5"/>
  <c r="E18" i="5"/>
  <c r="D18" i="5"/>
  <c r="C21" i="5"/>
  <c r="D21" i="5"/>
  <c r="B21" i="5"/>
  <c r="E21" i="5"/>
  <c r="C34" i="5"/>
  <c r="B34" i="5"/>
  <c r="E34" i="5"/>
  <c r="D34" i="5"/>
  <c r="C51" i="5"/>
  <c r="B51" i="5"/>
  <c r="D51" i="5"/>
  <c r="E51" i="5"/>
  <c r="C47" i="5"/>
  <c r="B47" i="5"/>
  <c r="D47" i="5"/>
  <c r="E47" i="5"/>
  <c r="C64" i="5"/>
  <c r="D64" i="5"/>
  <c r="B64" i="5"/>
  <c r="E64" i="5"/>
  <c r="C74" i="5"/>
  <c r="B74" i="5"/>
  <c r="E74" i="5"/>
  <c r="D74" i="5"/>
  <c r="C77" i="5"/>
  <c r="B77" i="5"/>
  <c r="E77" i="5"/>
  <c r="D77" i="5"/>
  <c r="C20" i="5"/>
  <c r="D20" i="5"/>
  <c r="B20" i="5"/>
  <c r="E20" i="5"/>
  <c r="C37" i="5"/>
  <c r="E37" i="5"/>
  <c r="D37" i="5"/>
  <c r="B37" i="5"/>
  <c r="C33" i="5"/>
  <c r="B33" i="5"/>
  <c r="D33" i="5"/>
  <c r="E33" i="5"/>
  <c r="C50" i="5"/>
  <c r="E50" i="5"/>
  <c r="B50" i="5"/>
  <c r="D50" i="5"/>
  <c r="C60" i="5"/>
  <c r="D60" i="5"/>
  <c r="B60" i="5"/>
  <c r="E60" i="5"/>
  <c r="C63" i="5"/>
  <c r="B63" i="5"/>
  <c r="D63" i="5"/>
  <c r="E63" i="5"/>
  <c r="C76" i="5"/>
  <c r="B76" i="5"/>
  <c r="E76" i="5"/>
  <c r="D76" i="5"/>
  <c r="C23" i="5"/>
  <c r="B23" i="5"/>
  <c r="D23" i="5"/>
  <c r="E23" i="5"/>
  <c r="C19" i="5"/>
  <c r="B19" i="5"/>
  <c r="E19" i="5"/>
  <c r="D19" i="5"/>
  <c r="C36" i="5"/>
  <c r="D36" i="5"/>
  <c r="B36" i="5"/>
  <c r="E36" i="5"/>
  <c r="C46" i="5"/>
  <c r="E46" i="5"/>
  <c r="B46" i="5"/>
  <c r="D46" i="5"/>
  <c r="C49" i="5"/>
  <c r="E49" i="5"/>
  <c r="D49" i="5"/>
  <c r="B49" i="5"/>
  <c r="C62" i="5"/>
  <c r="E62" i="5"/>
  <c r="D62" i="5"/>
  <c r="B62" i="5"/>
  <c r="C79" i="5"/>
  <c r="B79" i="5"/>
  <c r="E79" i="5"/>
  <c r="D79" i="5"/>
  <c r="C75" i="5"/>
  <c r="B75" i="5"/>
  <c r="E75" i="5"/>
  <c r="D75" i="5"/>
  <c r="D7" i="5"/>
  <c r="E7" i="5"/>
  <c r="B7" i="5"/>
  <c r="C7" i="5"/>
  <c r="D9" i="5"/>
  <c r="B9" i="5"/>
  <c r="E9" i="5"/>
  <c r="C9" i="5"/>
  <c r="E4" i="5"/>
  <c r="B4" i="5"/>
  <c r="C4" i="5"/>
  <c r="D4" i="5"/>
  <c r="D6" i="5"/>
  <c r="E6" i="5"/>
  <c r="B6" i="5"/>
  <c r="C6" i="5"/>
  <c r="D5" i="5"/>
  <c r="B5" i="5"/>
  <c r="E5" i="5"/>
  <c r="C5" i="5"/>
  <c r="N124" i="5" l="1"/>
  <c r="N125" i="5"/>
  <c r="N123" i="5"/>
  <c r="N126" i="5"/>
  <c r="O123" i="5"/>
  <c r="O124" i="5"/>
  <c r="O125" i="5"/>
  <c r="O109" i="5"/>
  <c r="O110" i="5"/>
  <c r="O111" i="5"/>
  <c r="O112" i="5" s="1"/>
  <c r="L129" i="5"/>
  <c r="O87" i="5"/>
  <c r="N101" i="5"/>
  <c r="M129" i="5"/>
  <c r="N87" i="5"/>
  <c r="M101" i="5"/>
  <c r="M109" i="5" s="1"/>
  <c r="M115" i="5"/>
  <c r="L115" i="5"/>
  <c r="N129" i="5"/>
  <c r="L87" i="5"/>
  <c r="P3" i="5"/>
  <c r="Q6" i="2" s="1"/>
  <c r="L101" i="5"/>
  <c r="O129" i="5"/>
  <c r="M87" i="5"/>
  <c r="P56" i="5"/>
  <c r="P55" i="5"/>
  <c r="P54" i="5"/>
  <c r="L59" i="5"/>
  <c r="L68" i="5" s="1"/>
  <c r="L45" i="5"/>
  <c r="L53" i="5" s="1"/>
  <c r="P27" i="5"/>
  <c r="P26" i="5"/>
  <c r="P28" i="5" s="1"/>
  <c r="P25" i="5"/>
  <c r="O73" i="5"/>
  <c r="N31" i="5"/>
  <c r="P40" i="5"/>
  <c r="P39" i="5"/>
  <c r="P41" i="5"/>
  <c r="P42" i="5" s="1"/>
  <c r="L73" i="5"/>
  <c r="L31" i="5"/>
  <c r="N59" i="5"/>
  <c r="M45" i="5"/>
  <c r="M59" i="5"/>
  <c r="M73" i="5"/>
  <c r="M31" i="5"/>
  <c r="O45" i="5"/>
  <c r="N3" i="5"/>
  <c r="N7" i="5" s="1"/>
  <c r="N45" i="5"/>
  <c r="O59" i="5"/>
  <c r="N73" i="5"/>
  <c r="O31" i="5"/>
  <c r="N17" i="5"/>
  <c r="M3" i="5"/>
  <c r="O17" i="5"/>
  <c r="L3" i="5"/>
  <c r="L17" i="5"/>
  <c r="O3" i="5"/>
  <c r="M17" i="5"/>
  <c r="N97" i="5" l="1"/>
  <c r="N95" i="5"/>
  <c r="N96" i="5"/>
  <c r="N98" i="5"/>
  <c r="M139" i="5"/>
  <c r="M138" i="5"/>
  <c r="M140" i="5" s="1"/>
  <c r="M137" i="5"/>
  <c r="N111" i="5"/>
  <c r="N109" i="5"/>
  <c r="N102" i="5" s="1"/>
  <c r="N110" i="5"/>
  <c r="N112" i="5" s="1"/>
  <c r="O126" i="5"/>
  <c r="L138" i="5"/>
  <c r="L140" i="5" s="1"/>
  <c r="L137" i="5"/>
  <c r="L139" i="5"/>
  <c r="O95" i="5"/>
  <c r="O97" i="5"/>
  <c r="O96" i="5"/>
  <c r="O98" i="5" s="1"/>
  <c r="N116" i="5"/>
  <c r="N88" i="5"/>
  <c r="M111" i="5"/>
  <c r="M110" i="5"/>
  <c r="P7" i="5"/>
  <c r="P46" i="5" s="1"/>
  <c r="Q4" i="2"/>
  <c r="P8" i="5"/>
  <c r="M97" i="5"/>
  <c r="M96" i="5"/>
  <c r="M95" i="5"/>
  <c r="L97" i="5"/>
  <c r="L96" i="5"/>
  <c r="L95" i="5"/>
  <c r="Q5" i="2"/>
  <c r="P9" i="5"/>
  <c r="P10" i="5" s="1"/>
  <c r="P51" i="5" s="1"/>
  <c r="P50" i="5" s="1"/>
  <c r="Q49" i="2" s="1"/>
  <c r="O138" i="5"/>
  <c r="O139" i="5"/>
  <c r="O137" i="5"/>
  <c r="N137" i="5"/>
  <c r="N130" i="5" s="1"/>
  <c r="O130" i="2" s="1"/>
  <c r="N138" i="5"/>
  <c r="N139" i="5"/>
  <c r="Q7" i="2"/>
  <c r="L109" i="5"/>
  <c r="L111" i="5"/>
  <c r="L110" i="5"/>
  <c r="L125" i="5"/>
  <c r="L123" i="5"/>
  <c r="L124" i="5"/>
  <c r="M125" i="5"/>
  <c r="M124" i="5"/>
  <c r="M123" i="5"/>
  <c r="L67" i="5"/>
  <c r="L69" i="5"/>
  <c r="L70" i="5" s="1"/>
  <c r="L55" i="5"/>
  <c r="L54" i="5"/>
  <c r="N9" i="5"/>
  <c r="O4" i="2"/>
  <c r="P37" i="5"/>
  <c r="P36" i="5" s="1"/>
  <c r="Q35" i="2" s="1"/>
  <c r="O7" i="2"/>
  <c r="O5" i="2"/>
  <c r="Q46" i="2"/>
  <c r="P48" i="5"/>
  <c r="P47" i="5" s="1"/>
  <c r="Q47" i="2" s="1"/>
  <c r="P49" i="5"/>
  <c r="Q48" i="2" s="1"/>
  <c r="O67" i="5"/>
  <c r="O68" i="5"/>
  <c r="O69" i="5"/>
  <c r="L39" i="5"/>
  <c r="L40" i="5"/>
  <c r="L41" i="5"/>
  <c r="N39" i="5"/>
  <c r="N32" i="5" s="1"/>
  <c r="O32" i="2" s="1"/>
  <c r="N41" i="5"/>
  <c r="N40" i="5"/>
  <c r="N8" i="5"/>
  <c r="N10" i="5" s="1"/>
  <c r="N53" i="5"/>
  <c r="N46" i="5" s="1"/>
  <c r="O46" i="2" s="1"/>
  <c r="N54" i="5"/>
  <c r="N56" i="5" s="1"/>
  <c r="N55" i="5"/>
  <c r="M67" i="5"/>
  <c r="M68" i="5"/>
  <c r="M69" i="5"/>
  <c r="L81" i="5"/>
  <c r="L82" i="5"/>
  <c r="L83" i="5"/>
  <c r="O81" i="5"/>
  <c r="O82" i="5"/>
  <c r="O83" i="5"/>
  <c r="P18" i="5"/>
  <c r="M81" i="5"/>
  <c r="M82" i="5"/>
  <c r="M83" i="5"/>
  <c r="O41" i="5"/>
  <c r="O39" i="5"/>
  <c r="O40" i="5"/>
  <c r="M54" i="5"/>
  <c r="M55" i="5"/>
  <c r="M53" i="5"/>
  <c r="P32" i="5"/>
  <c r="P23" i="5"/>
  <c r="P22" i="5" s="1"/>
  <c r="O6" i="2"/>
  <c r="N81" i="5"/>
  <c r="N74" i="5" s="1"/>
  <c r="O74" i="2" s="1"/>
  <c r="N82" i="5"/>
  <c r="N83" i="5"/>
  <c r="O53" i="5"/>
  <c r="O54" i="5"/>
  <c r="O56" i="5" s="1"/>
  <c r="O55" i="5"/>
  <c r="M39" i="5"/>
  <c r="M40" i="5"/>
  <c r="M41" i="5"/>
  <c r="N67" i="5"/>
  <c r="N60" i="5" s="1"/>
  <c r="O60" i="2" s="1"/>
  <c r="N68" i="5"/>
  <c r="N69" i="5"/>
  <c r="N4" i="2"/>
  <c r="M7" i="5"/>
  <c r="M102" i="5" s="1"/>
  <c r="M8" i="5"/>
  <c r="N5" i="2"/>
  <c r="M9" i="5"/>
  <c r="N6" i="2"/>
  <c r="N7" i="2"/>
  <c r="O26" i="5"/>
  <c r="O25" i="5"/>
  <c r="O27" i="5"/>
  <c r="M27" i="5"/>
  <c r="M26" i="5"/>
  <c r="M25" i="5"/>
  <c r="L25" i="5"/>
  <c r="L26" i="5"/>
  <c r="L27" i="5"/>
  <c r="N25" i="5"/>
  <c r="N18" i="5" s="1"/>
  <c r="N26" i="5"/>
  <c r="N27" i="5"/>
  <c r="O9" i="5"/>
  <c r="P4" i="2"/>
  <c r="O7" i="5"/>
  <c r="P7" i="2"/>
  <c r="P5" i="2"/>
  <c r="P6" i="2"/>
  <c r="O8" i="5"/>
  <c r="M4" i="2"/>
  <c r="L7" i="5"/>
  <c r="L46" i="5" s="1"/>
  <c r="M7" i="2"/>
  <c r="M5" i="2"/>
  <c r="L8" i="5"/>
  <c r="M6" i="2"/>
  <c r="L9" i="5"/>
  <c r="L130" i="5" l="1"/>
  <c r="M130" i="5"/>
  <c r="M116" i="5"/>
  <c r="N116" i="2" s="1"/>
  <c r="L116" i="5"/>
  <c r="M116" i="2" s="1"/>
  <c r="M112" i="5"/>
  <c r="O84" i="5"/>
  <c r="N84" i="5"/>
  <c r="N105" i="5"/>
  <c r="O104" i="2" s="1"/>
  <c r="N104" i="5"/>
  <c r="N103" i="5" s="1"/>
  <c r="O103" i="2" s="1"/>
  <c r="O102" i="2"/>
  <c r="N93" i="5"/>
  <c r="N92" i="5" s="1"/>
  <c r="O91" i="2" s="1"/>
  <c r="N107" i="5"/>
  <c r="N106" i="5" s="1"/>
  <c r="O105" i="2" s="1"/>
  <c r="N121" i="5"/>
  <c r="N120" i="5" s="1"/>
  <c r="O119" i="2" s="1"/>
  <c r="O88" i="2"/>
  <c r="N90" i="5"/>
  <c r="N89" i="5" s="1"/>
  <c r="O89" i="2" s="1"/>
  <c r="N91" i="5"/>
  <c r="O90" i="2" s="1"/>
  <c r="O102" i="5"/>
  <c r="O88" i="5"/>
  <c r="O116" i="5"/>
  <c r="N118" i="5"/>
  <c r="N117" i="5" s="1"/>
  <c r="O117" i="2" s="1"/>
  <c r="O116" i="2"/>
  <c r="N119" i="5"/>
  <c r="O118" i="2" s="1"/>
  <c r="N70" i="5"/>
  <c r="N65" i="5" s="1"/>
  <c r="N64" i="5" s="1"/>
  <c r="O63" i="2" s="1"/>
  <c r="N63" i="5"/>
  <c r="O62" i="2" s="1"/>
  <c r="L56" i="5"/>
  <c r="L119" i="5"/>
  <c r="M118" i="2" s="1"/>
  <c r="L126" i="5"/>
  <c r="O70" i="5"/>
  <c r="O46" i="5"/>
  <c r="P46" i="2" s="1"/>
  <c r="N42" i="5"/>
  <c r="N37" i="5" s="1"/>
  <c r="N36" i="5" s="1"/>
  <c r="O35" i="2" s="1"/>
  <c r="L42" i="5"/>
  <c r="L74" i="5"/>
  <c r="M74" i="2" s="1"/>
  <c r="L102" i="5"/>
  <c r="M102" i="2" s="1"/>
  <c r="L112" i="5"/>
  <c r="M56" i="5"/>
  <c r="L88" i="5"/>
  <c r="M88" i="2" s="1"/>
  <c r="M98" i="5"/>
  <c r="N132" i="5"/>
  <c r="N131" i="5" s="1"/>
  <c r="O131" i="2" s="1"/>
  <c r="N102" i="2"/>
  <c r="M105" i="5"/>
  <c r="N104" i="2" s="1"/>
  <c r="M42" i="5"/>
  <c r="M70" i="5"/>
  <c r="M126" i="5"/>
  <c r="N140" i="5"/>
  <c r="N135" i="5" s="1"/>
  <c r="N134" i="5" s="1"/>
  <c r="O133" i="2" s="1"/>
  <c r="O130" i="5"/>
  <c r="L98" i="5"/>
  <c r="M88" i="5"/>
  <c r="M84" i="5"/>
  <c r="L84" i="5"/>
  <c r="N133" i="5"/>
  <c r="O132" i="2" s="1"/>
  <c r="O140" i="5"/>
  <c r="L77" i="5"/>
  <c r="M76" i="2" s="1"/>
  <c r="N49" i="5"/>
  <c r="O48" i="2" s="1"/>
  <c r="O74" i="5"/>
  <c r="P74" i="2" s="1"/>
  <c r="N35" i="5"/>
  <c r="O34" i="2" s="1"/>
  <c r="N48" i="5"/>
  <c r="N47" i="5" s="1"/>
  <c r="O47" i="2" s="1"/>
  <c r="N79" i="5"/>
  <c r="N78" i="5" s="1"/>
  <c r="O77" i="2" s="1"/>
  <c r="N51" i="5"/>
  <c r="N50" i="5" s="1"/>
  <c r="O49" i="2" s="1"/>
  <c r="O60" i="5"/>
  <c r="P60" i="2" s="1"/>
  <c r="N34" i="5"/>
  <c r="N33" i="5" s="1"/>
  <c r="O33" i="2" s="1"/>
  <c r="M46" i="2"/>
  <c r="L49" i="5"/>
  <c r="M48" i="2" s="1"/>
  <c r="O49" i="5"/>
  <c r="P48" i="2" s="1"/>
  <c r="N76" i="5"/>
  <c r="N75" i="5" s="1"/>
  <c r="O75" i="2" s="1"/>
  <c r="O32" i="5"/>
  <c r="M46" i="5"/>
  <c r="L60" i="5"/>
  <c r="M12" i="2"/>
  <c r="M11" i="2"/>
  <c r="M10" i="2"/>
  <c r="M9" i="2"/>
  <c r="L28" i="5"/>
  <c r="M32" i="5"/>
  <c r="N77" i="5"/>
  <c r="O76" i="2" s="1"/>
  <c r="Q32" i="2"/>
  <c r="P34" i="5"/>
  <c r="P33" i="5" s="1"/>
  <c r="Q33" i="2" s="1"/>
  <c r="P35" i="5"/>
  <c r="Q34" i="2" s="1"/>
  <c r="O42" i="5"/>
  <c r="M74" i="5"/>
  <c r="M60" i="5"/>
  <c r="L32" i="5"/>
  <c r="P21" i="5"/>
  <c r="P20" i="5"/>
  <c r="P19" i="5" s="1"/>
  <c r="M18" i="5"/>
  <c r="N18" i="2" s="1"/>
  <c r="M28" i="5"/>
  <c r="L10" i="5"/>
  <c r="L135" i="5" s="1"/>
  <c r="L134" i="5" s="1"/>
  <c r="M133" i="2" s="1"/>
  <c r="L18" i="5"/>
  <c r="M18" i="2" s="1"/>
  <c r="O10" i="5"/>
  <c r="O65" i="5" s="1"/>
  <c r="O64" i="5" s="1"/>
  <c r="P63" i="2" s="1"/>
  <c r="M10" i="5"/>
  <c r="M135" i="5" s="1"/>
  <c r="M134" i="5" s="1"/>
  <c r="N133" i="2" s="1"/>
  <c r="N28" i="5"/>
  <c r="N23" i="5" s="1"/>
  <c r="N22" i="5" s="1"/>
  <c r="O21" i="2" s="1"/>
  <c r="O18" i="2"/>
  <c r="N21" i="5"/>
  <c r="O20" i="2" s="1"/>
  <c r="O18" i="5"/>
  <c r="O28" i="5"/>
  <c r="N130" i="2" l="1"/>
  <c r="M133" i="5"/>
  <c r="N132" i="2" s="1"/>
  <c r="M132" i="5"/>
  <c r="M131" i="5" s="1"/>
  <c r="N131" i="2" s="1"/>
  <c r="M130" i="2"/>
  <c r="L133" i="5"/>
  <c r="M132" i="2" s="1"/>
  <c r="L132" i="5"/>
  <c r="L131" i="5" s="1"/>
  <c r="M131" i="2" s="1"/>
  <c r="M119" i="5"/>
  <c r="N118" i="2" s="1"/>
  <c r="N62" i="5"/>
  <c r="N61" i="5" s="1"/>
  <c r="O61" i="2" s="1"/>
  <c r="O77" i="5"/>
  <c r="P76" i="2" s="1"/>
  <c r="L105" i="5"/>
  <c r="M104" i="2" s="1"/>
  <c r="P116" i="2"/>
  <c r="M121" i="2" s="1"/>
  <c r="O119" i="5"/>
  <c r="P118" i="2" s="1"/>
  <c r="M123" i="2" s="1"/>
  <c r="J9" i="4" s="1"/>
  <c r="O118" i="5"/>
  <c r="O117" i="5" s="1"/>
  <c r="P117" i="2" s="1"/>
  <c r="O91" i="5"/>
  <c r="P90" i="2" s="1"/>
  <c r="O90" i="5"/>
  <c r="O89" i="5" s="1"/>
  <c r="P89" i="2" s="1"/>
  <c r="P88" i="2"/>
  <c r="P102" i="2"/>
  <c r="M107" i="2" s="1"/>
  <c r="O105" i="5"/>
  <c r="P104" i="2" s="1"/>
  <c r="O104" i="5"/>
  <c r="O103" i="5" s="1"/>
  <c r="P103" i="2" s="1"/>
  <c r="O93" i="5"/>
  <c r="O92" i="5" s="1"/>
  <c r="P91" i="2" s="1"/>
  <c r="O121" i="5"/>
  <c r="O120" i="5" s="1"/>
  <c r="P119" i="2" s="1"/>
  <c r="O107" i="5"/>
  <c r="O106" i="5" s="1"/>
  <c r="P105" i="2" s="1"/>
  <c r="O48" i="5"/>
  <c r="O47" i="5" s="1"/>
  <c r="P47" i="2" s="1"/>
  <c r="L118" i="5"/>
  <c r="L117" i="5" s="1"/>
  <c r="M117" i="2" s="1"/>
  <c r="L91" i="5"/>
  <c r="M90" i="2" s="1"/>
  <c r="O63" i="5"/>
  <c r="P62" i="2" s="1"/>
  <c r="L37" i="5"/>
  <c r="L36" i="5" s="1"/>
  <c r="M35" i="2" s="1"/>
  <c r="M51" i="5"/>
  <c r="M50" i="5" s="1"/>
  <c r="N49" i="2" s="1"/>
  <c r="M107" i="5"/>
  <c r="M106" i="5" s="1"/>
  <c r="N105" i="2" s="1"/>
  <c r="M118" i="5"/>
  <c r="M117" i="5" s="1"/>
  <c r="N117" i="2" s="1"/>
  <c r="P130" i="2"/>
  <c r="O133" i="5"/>
  <c r="P132" i="2" s="1"/>
  <c r="M137" i="2" s="1"/>
  <c r="O132" i="5"/>
  <c r="O131" i="5" s="1"/>
  <c r="P131" i="2" s="1"/>
  <c r="O135" i="5"/>
  <c r="O134" i="5" s="1"/>
  <c r="P133" i="2" s="1"/>
  <c r="M93" i="5"/>
  <c r="M92" i="5" s="1"/>
  <c r="N91" i="2" s="1"/>
  <c r="M104" i="5"/>
  <c r="M103" i="5" s="1"/>
  <c r="N103" i="2" s="1"/>
  <c r="L107" i="5"/>
  <c r="L106" i="5" s="1"/>
  <c r="M105" i="2" s="1"/>
  <c r="L79" i="5"/>
  <c r="L78" i="5" s="1"/>
  <c r="M77" i="2" s="1"/>
  <c r="L90" i="5"/>
  <c r="L89" i="5" s="1"/>
  <c r="M89" i="2" s="1"/>
  <c r="N88" i="2"/>
  <c r="M93" i="2" s="1"/>
  <c r="M91" i="5"/>
  <c r="N90" i="2" s="1"/>
  <c r="M90" i="5"/>
  <c r="M89" i="5" s="1"/>
  <c r="N89" i="2" s="1"/>
  <c r="M121" i="5"/>
  <c r="M120" i="5" s="1"/>
  <c r="N119" i="2" s="1"/>
  <c r="M95" i="2"/>
  <c r="L21" i="5"/>
  <c r="M20" i="2" s="1"/>
  <c r="L76" i="5"/>
  <c r="L75" i="5" s="1"/>
  <c r="M75" i="2" s="1"/>
  <c r="L104" i="5"/>
  <c r="L103" i="5" s="1"/>
  <c r="M103" i="2" s="1"/>
  <c r="L93" i="5"/>
  <c r="L92" i="5" s="1"/>
  <c r="M91" i="2" s="1"/>
  <c r="L121" i="5"/>
  <c r="L120" i="5" s="1"/>
  <c r="M119" i="2" s="1"/>
  <c r="M21" i="5"/>
  <c r="N20" i="2" s="1"/>
  <c r="O62" i="5"/>
  <c r="O61" i="5" s="1"/>
  <c r="P61" i="2" s="1"/>
  <c r="O76" i="5"/>
  <c r="O75" i="5" s="1"/>
  <c r="P75" i="2" s="1"/>
  <c r="M20" i="5"/>
  <c r="M19" i="5" s="1"/>
  <c r="N19" i="2" s="1"/>
  <c r="M79" i="5"/>
  <c r="M78" i="5" s="1"/>
  <c r="N77" i="2" s="1"/>
  <c r="O37" i="5"/>
  <c r="O36" i="5" s="1"/>
  <c r="P35" i="2" s="1"/>
  <c r="M60" i="2"/>
  <c r="L62" i="5"/>
  <c r="L61" i="5" s="1"/>
  <c r="M61" i="2" s="1"/>
  <c r="L63" i="5"/>
  <c r="M62" i="2" s="1"/>
  <c r="L65" i="5"/>
  <c r="L64" i="5" s="1"/>
  <c r="M63" i="2" s="1"/>
  <c r="L51" i="5"/>
  <c r="L50" i="5" s="1"/>
  <c r="M49" i="2" s="1"/>
  <c r="N74" i="2"/>
  <c r="M79" i="2" s="1"/>
  <c r="M80" i="2" s="1"/>
  <c r="M76" i="5"/>
  <c r="M75" i="5" s="1"/>
  <c r="N75" i="2" s="1"/>
  <c r="M77" i="5"/>
  <c r="N76" i="2" s="1"/>
  <c r="P32" i="2"/>
  <c r="O34" i="5"/>
  <c r="O33" i="5" s="1"/>
  <c r="P33" i="2" s="1"/>
  <c r="O35" i="5"/>
  <c r="P34" i="2" s="1"/>
  <c r="M65" i="5"/>
  <c r="M64" i="5" s="1"/>
  <c r="N63" i="2" s="1"/>
  <c r="M32" i="2"/>
  <c r="L34" i="5"/>
  <c r="L33" i="5" s="1"/>
  <c r="M33" i="2" s="1"/>
  <c r="L35" i="5"/>
  <c r="M34" i="2" s="1"/>
  <c r="N32" i="2"/>
  <c r="M34" i="5"/>
  <c r="M33" i="5" s="1"/>
  <c r="N33" i="2" s="1"/>
  <c r="M35" i="5"/>
  <c r="N34" i="2" s="1"/>
  <c r="N46" i="2"/>
  <c r="M51" i="2" s="1"/>
  <c r="M48" i="5"/>
  <c r="M47" i="5" s="1"/>
  <c r="N47" i="2" s="1"/>
  <c r="M49" i="5"/>
  <c r="N48" i="2" s="1"/>
  <c r="M53" i="2" s="1"/>
  <c r="M37" i="5"/>
  <c r="M36" i="5" s="1"/>
  <c r="N35" i="2" s="1"/>
  <c r="O51" i="5"/>
  <c r="O50" i="5" s="1"/>
  <c r="P49" i="2" s="1"/>
  <c r="N60" i="2"/>
  <c r="M62" i="5"/>
  <c r="M61" i="5" s="1"/>
  <c r="N61" i="2" s="1"/>
  <c r="M63" i="5"/>
  <c r="N62" i="2" s="1"/>
  <c r="L23" i="5"/>
  <c r="L22" i="5" s="1"/>
  <c r="M21" i="2" s="1"/>
  <c r="O79" i="5"/>
  <c r="O78" i="5" s="1"/>
  <c r="P77" i="2" s="1"/>
  <c r="L48" i="5"/>
  <c r="L47" i="5" s="1"/>
  <c r="M47" i="2" s="1"/>
  <c r="L20" i="5"/>
  <c r="L19" i="5" s="1"/>
  <c r="M19" i="2" s="1"/>
  <c r="M23" i="5"/>
  <c r="M22" i="5" s="1"/>
  <c r="N21" i="2" s="1"/>
  <c r="O23" i="5"/>
  <c r="O22" i="5" s="1"/>
  <c r="P21" i="2" s="1"/>
  <c r="N20" i="5"/>
  <c r="N19" i="5" s="1"/>
  <c r="O19" i="2" s="1"/>
  <c r="O21" i="5"/>
  <c r="P20" i="2" s="1"/>
  <c r="P18" i="2"/>
  <c r="O20" i="5"/>
  <c r="O19" i="5" s="1"/>
  <c r="P19" i="2" s="1"/>
  <c r="M135" i="2" l="1"/>
  <c r="M136" i="2" s="1"/>
  <c r="M109" i="2"/>
  <c r="M110" i="2" s="1"/>
  <c r="I10" i="4" s="1"/>
  <c r="M81" i="2"/>
  <c r="M54" i="2"/>
  <c r="E10" i="4" s="1"/>
  <c r="M94" i="2"/>
  <c r="M122" i="2"/>
  <c r="J5" i="4" s="1"/>
  <c r="M82" i="2"/>
  <c r="G10" i="4" s="1"/>
  <c r="M65" i="2"/>
  <c r="M66" i="2" s="1"/>
  <c r="M124" i="2"/>
  <c r="J10" i="4" s="1"/>
  <c r="J12" i="4" s="1"/>
  <c r="J7" i="4" s="1"/>
  <c r="M108" i="2"/>
  <c r="I9" i="4"/>
  <c r="M96" i="2"/>
  <c r="H10" i="4" s="1"/>
  <c r="H9" i="4"/>
  <c r="M138" i="2"/>
  <c r="K10" i="4" s="1"/>
  <c r="K9" i="4"/>
  <c r="J4" i="4"/>
  <c r="M52" i="2"/>
  <c r="M39" i="2"/>
  <c r="M40" i="2" s="1"/>
  <c r="D10" i="4" s="1"/>
  <c r="M67" i="2"/>
  <c r="M68" i="2" s="1"/>
  <c r="M37" i="2"/>
  <c r="E9" i="4"/>
  <c r="G9" i="4"/>
  <c r="J11" i="4" l="1"/>
  <c r="J6" i="4" s="1"/>
  <c r="H12" i="4"/>
  <c r="H7" i="4" s="1"/>
  <c r="H4" i="4"/>
  <c r="H11" i="4"/>
  <c r="H6" i="4" s="1"/>
  <c r="H5" i="4"/>
  <c r="K12" i="4"/>
  <c r="K7" i="4" s="1"/>
  <c r="K5" i="4"/>
  <c r="K4" i="4"/>
  <c r="K11" i="4"/>
  <c r="K6" i="4" s="1"/>
  <c r="I5" i="4"/>
  <c r="I12" i="4"/>
  <c r="I7" i="4" s="1"/>
  <c r="I4" i="4"/>
  <c r="I11" i="4"/>
  <c r="I6" i="4" s="1"/>
  <c r="G5" i="4"/>
  <c r="G4" i="4"/>
  <c r="E5" i="4"/>
  <c r="E4" i="4"/>
  <c r="M38" i="2"/>
  <c r="D9" i="4"/>
  <c r="F10" i="4"/>
  <c r="F9" i="4"/>
  <c r="G11" i="4"/>
  <c r="G6" i="4" s="1"/>
  <c r="G12" i="4"/>
  <c r="G7" i="4" s="1"/>
  <c r="E12" i="4"/>
  <c r="E7" i="4" s="1"/>
  <c r="E11" i="4"/>
  <c r="E6" i="4" s="1"/>
  <c r="F4" i="4" l="1"/>
  <c r="F5" i="4"/>
  <c r="D5" i="4"/>
  <c r="D4" i="4"/>
  <c r="D11" i="4"/>
  <c r="D6" i="4" s="1"/>
  <c r="D12" i="4"/>
  <c r="D7" i="4" s="1"/>
  <c r="F11" i="4"/>
  <c r="F6" i="4" s="1"/>
  <c r="F12" i="4"/>
  <c r="F7" i="4" s="1"/>
  <c r="Q21" i="2" l="1"/>
  <c r="Q19" i="2"/>
  <c r="Q20" i="2"/>
  <c r="M25" i="2" s="1"/>
  <c r="M26" i="2" s="1"/>
  <c r="C10" i="4" s="1"/>
  <c r="Q18" i="2"/>
  <c r="M23" i="2" s="1"/>
  <c r="M24" i="2" l="1"/>
  <c r="C9" i="4"/>
  <c r="C12" i="4" l="1"/>
  <c r="C7" i="4" s="1"/>
  <c r="C4" i="4"/>
  <c r="C5" i="4"/>
  <c r="C11" i="4"/>
  <c r="C6" i="4" s="1"/>
</calcChain>
</file>

<file path=xl/sharedStrings.xml><?xml version="1.0" encoding="utf-8"?>
<sst xmlns="http://schemas.openxmlformats.org/spreadsheetml/2006/main" count="492" uniqueCount="65">
  <si>
    <t>ENTER NAME OF EXPERIMENT BELOW</t>
  </si>
  <si>
    <t>Control</t>
  </si>
  <si>
    <t>ENTER ALL TREATMENT CONDITIONS BELOW (only NUMBERS without units; "Control" = untreated = 0)</t>
  </si>
  <si>
    <t>Cell density #2</t>
  </si>
  <si>
    <t>Cell density #3</t>
  </si>
  <si>
    <t>Cell density #4</t>
  </si>
  <si>
    <t>Cell density #5</t>
  </si>
  <si>
    <t>Cell density #6</t>
  </si>
  <si>
    <t>Cell density #7</t>
  </si>
  <si>
    <t>Cell density #8</t>
  </si>
  <si>
    <t>Cell density #9</t>
  </si>
  <si>
    <t>Cell density #10</t>
  </si>
  <si>
    <t>Cell density #11</t>
  </si>
  <si>
    <t>Cell density #1 (lowest)</t>
  </si>
  <si>
    <t>Cell density #12 (highest)</t>
  </si>
  <si>
    <t>log(S-values)</t>
  </si>
  <si>
    <t>ENTER NUMBERS OF COUNTED COLONIES (C) FOR EACH INDIVIDUAL DOSE BELOW (up to 8 biological replicates)</t>
  </si>
  <si>
    <t>Replicate 1</t>
  </si>
  <si>
    <t>Seeded cells (S)</t>
  </si>
  <si>
    <t>Replicate 2</t>
  </si>
  <si>
    <t>Replicate 3</t>
  </si>
  <si>
    <t>Replicate 4</t>
  </si>
  <si>
    <t>Replicate 5</t>
  </si>
  <si>
    <t>Replicate 6</t>
  </si>
  <si>
    <t>Replicate 7</t>
  </si>
  <si>
    <t>Replicate 8</t>
  </si>
  <si>
    <r>
      <t xml:space="preserve">ENTER ALL CELL NUMBERS OF SEEDED CELLS (S-values) FOR EACH INDIVIDUAL TREATMENT BELOW WHICH RESULTED, ON AVERAGE, IN </t>
    </r>
    <r>
      <rPr>
        <b/>
        <sz val="11"/>
        <color theme="1"/>
        <rFont val="Calibri"/>
        <family val="2"/>
        <scheme val="minor"/>
      </rPr>
      <t>&gt; 0 COLONIES</t>
    </r>
  </si>
  <si>
    <t>Treatment 1</t>
  </si>
  <si>
    <t>Treatment 2</t>
  </si>
  <si>
    <t>Treatment 3</t>
  </si>
  <si>
    <t>Treatment 4</t>
  </si>
  <si>
    <t>Treatment 5</t>
  </si>
  <si>
    <t>Treatment 6</t>
  </si>
  <si>
    <t>Treatment 7</t>
  </si>
  <si>
    <t>Treatment 8</t>
  </si>
  <si>
    <t>Treatment 9</t>
  </si>
  <si>
    <t>n</t>
  </si>
  <si>
    <t>SF</t>
  </si>
  <si>
    <t>data</t>
  </si>
  <si>
    <t>Var(SF)</t>
  </si>
  <si>
    <t>sd(SF)</t>
  </si>
  <si>
    <t>SF_repl</t>
  </si>
  <si>
    <t>sd(SF_repl)</t>
  </si>
  <si>
    <t>SF_control</t>
  </si>
  <si>
    <t>mean_PE</t>
  </si>
  <si>
    <t>sd_PE</t>
  </si>
  <si>
    <t>sem_PE</t>
  </si>
  <si>
    <t>log10(SF)</t>
  </si>
  <si>
    <t>sd(log10(SF))</t>
  </si>
  <si>
    <t>log10(SF)_repl</t>
  </si>
  <si>
    <t>sd(log10(SF_repl))</t>
  </si>
  <si>
    <t>log10(SF_control)</t>
  </si>
  <si>
    <t>uncertainty</t>
  </si>
  <si>
    <t>uncertainty [sem]</t>
  </si>
  <si>
    <t>Var(log10(SF))</t>
  </si>
  <si>
    <t>mean(SF_treat)</t>
  </si>
  <si>
    <t>mean(log10(SF_treatment))</t>
  </si>
  <si>
    <t>upper bound (95%)</t>
  </si>
  <si>
    <t>lower bound (95%)</t>
  </si>
  <si>
    <t>Surviving fraction SF [%]</t>
  </si>
  <si>
    <t>uncertainty sd(SF) [%]</t>
  </si>
  <si>
    <t>upper bound (95%) [%]</t>
  </si>
  <si>
    <t>lower bound (95%) [%]</t>
  </si>
  <si>
    <t>uncertainty sd(log10(SF))</t>
  </si>
  <si>
    <t>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</si>
</sst>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"/>
    <numFmt numFmtId="166" formatCode="0.0000000000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sz val="11"/>
      <color rgb="FFD0D0D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0CAB2"/>
        <bgColor indexed="64"/>
      </patternFill>
    </fill>
    <fill>
      <patternFill patternType="solid">
        <fgColor rgb="FFC8DD98"/>
        <bgColor indexed="64"/>
      </patternFill>
    </fill>
    <fill>
      <patternFill patternType="solid">
        <fgColor rgb="FF60A176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C8DD98"/>
        <bgColor rgb="FF000000"/>
      </patternFill>
    </fill>
    <fill>
      <patternFill patternType="solid">
        <fgColor theme="2" tint="-0.74999237037263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9D9D9C"/>
      </bottom>
      <diagonal/>
    </border>
    <border>
      <left/>
      <right/>
      <top style="thin">
        <color rgb="FF9D9D9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rgb="FF9D9D9C"/>
      </top>
      <bottom/>
      <diagonal/>
    </border>
    <border>
      <left style="medium">
        <color theme="2" tint="-0.89999084444715716"/>
      </left>
      <right/>
      <top style="medium">
        <color theme="2" tint="-0.89999084444715716"/>
      </top>
      <bottom/>
      <diagonal/>
    </border>
    <border>
      <left/>
      <right/>
      <top style="medium">
        <color theme="2" tint="-0.89999084444715716"/>
      </top>
      <bottom/>
      <diagonal/>
    </border>
    <border>
      <left/>
      <right style="medium">
        <color theme="2" tint="-0.89999084444715716"/>
      </right>
      <top style="medium">
        <color theme="2" tint="-0.89999084444715716"/>
      </top>
      <bottom/>
      <diagonal/>
    </border>
    <border>
      <left style="medium">
        <color theme="2" tint="-0.89999084444715716"/>
      </left>
      <right/>
      <top/>
      <bottom/>
      <diagonal/>
    </border>
    <border>
      <left/>
      <right style="medium">
        <color theme="2" tint="-0.89999084444715716"/>
      </right>
      <top/>
      <bottom/>
      <diagonal/>
    </border>
    <border>
      <left style="medium">
        <color theme="2" tint="-0.89999084444715716"/>
      </left>
      <right/>
      <top/>
      <bottom style="medium">
        <color theme="2" tint="-0.89999084444715716"/>
      </bottom>
      <diagonal/>
    </border>
    <border>
      <left/>
      <right/>
      <top/>
      <bottom style="medium">
        <color theme="2" tint="-0.89999084444715716"/>
      </bottom>
      <diagonal/>
    </border>
    <border>
      <left/>
      <right style="medium">
        <color theme="2" tint="-0.89999084444715716"/>
      </right>
      <top/>
      <bottom style="medium">
        <color theme="2" tint="-0.89999084444715716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rgb="FF9D9D9C"/>
      </bottom>
      <diagonal/>
    </border>
    <border>
      <left style="thin">
        <color theme="2" tint="-0.749992370372631"/>
      </left>
      <right/>
      <top style="thin">
        <color indexed="64"/>
      </top>
      <bottom style="thin">
        <color rgb="FF9D9D9C"/>
      </bottom>
      <diagonal/>
    </border>
    <border>
      <left style="thin">
        <color theme="2" tint="-0.749992370372631"/>
      </left>
      <right/>
      <top style="thin">
        <color rgb="FF9D9D9C"/>
      </top>
      <bottom style="thin">
        <color theme="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 style="medium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/>
      <bottom style="medium">
        <color theme="2" tint="-0.749992370372631"/>
      </bottom>
      <diagonal/>
    </border>
    <border>
      <left/>
      <right/>
      <top style="thin">
        <color rgb="FF9D9D9C"/>
      </top>
      <bottom style="medium">
        <color theme="2" tint="-0.749992370372631"/>
      </bottom>
      <diagonal/>
    </border>
    <border>
      <left/>
      <right/>
      <top/>
      <bottom style="medium">
        <color theme="2" tint="-0.749992370372631"/>
      </bottom>
      <diagonal/>
    </border>
    <border>
      <left/>
      <right style="medium">
        <color theme="2" tint="-0.749992370372631"/>
      </right>
      <top/>
      <bottom style="medium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indexed="64"/>
      </bottom>
      <diagonal/>
    </border>
    <border>
      <left style="thin">
        <color theme="2" tint="-0.749992370372631"/>
      </left>
      <right style="medium">
        <color theme="2" tint="-0.749992370372631"/>
      </right>
      <top/>
      <bottom/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indexed="64"/>
      </bottom>
      <diagonal/>
    </border>
    <border>
      <left style="medium">
        <color theme="2" tint="-0.749992370372631"/>
      </left>
      <right style="medium">
        <color theme="2" tint="-0.749992370372631"/>
      </right>
      <top style="medium">
        <color theme="2" tint="-0.749992370372631"/>
      </top>
      <bottom/>
      <diagonal/>
    </border>
    <border>
      <left style="medium">
        <color theme="2" tint="-0.749992370372631"/>
      </left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 style="medium">
        <color theme="2" tint="-0.749992370372631"/>
      </right>
      <top/>
      <bottom style="medium">
        <color theme="2" tint="-0.749992370372631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1"/>
      </left>
      <right/>
      <top/>
      <bottom style="thin">
        <color theme="2" tint="-0.749992370372631"/>
      </bottom>
      <diagonal/>
    </border>
    <border>
      <left/>
      <right/>
      <top/>
      <bottom style="thin">
        <color theme="2" tint="-0.749992370372631"/>
      </bottom>
      <diagonal/>
    </border>
    <border>
      <left/>
      <right style="thin">
        <color theme="2" tint="-0.749992370372631"/>
      </right>
      <top/>
      <bottom style="thin">
        <color theme="2" tint="-0.749992370372631"/>
      </bottom>
      <diagonal/>
    </border>
  </borders>
  <cellStyleXfs count="1">
    <xf numFmtId="0" fontId="0" fillId="0" borderId="0"/>
  </cellStyleXfs>
  <cellXfs count="109">
    <xf numFmtId="0" fontId="0" fillId="0" borderId="0" xfId="0"/>
    <xf numFmtId="166" fontId="0" fillId="0" borderId="0" xfId="0" applyNumberFormat="1"/>
    <xf numFmtId="165" fontId="0" fillId="6" borderId="0" xfId="0" applyNumberFormat="1" applyFill="1" applyBorder="1"/>
    <xf numFmtId="165" fontId="0" fillId="0" borderId="0" xfId="0" applyNumberFormat="1"/>
    <xf numFmtId="164" fontId="0" fillId="0" borderId="0" xfId="0" applyNumberFormat="1"/>
    <xf numFmtId="0" fontId="0" fillId="4" borderId="0" xfId="0" applyFill="1" applyBorder="1" applyAlignment="1">
      <alignment horizontal="center"/>
    </xf>
    <xf numFmtId="0" fontId="0" fillId="3" borderId="0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5" fontId="0" fillId="5" borderId="0" xfId="0" applyNumberFormat="1" applyFill="1" applyBorder="1" applyAlignment="1">
      <alignment vertical="center"/>
    </xf>
    <xf numFmtId="165" fontId="0" fillId="6" borderId="2" xfId="0" applyNumberFormat="1" applyFill="1" applyBorder="1"/>
    <xf numFmtId="165" fontId="0" fillId="6" borderId="4" xfId="0" applyNumberFormat="1" applyFill="1" applyBorder="1"/>
    <xf numFmtId="165" fontId="0" fillId="6" borderId="5" xfId="0" applyNumberFormat="1" applyFill="1" applyBorder="1"/>
    <xf numFmtId="165" fontId="0" fillId="6" borderId="6" xfId="0" applyNumberFormat="1" applyFill="1" applyBorder="1"/>
    <xf numFmtId="165" fontId="0" fillId="6" borderId="7" xfId="0" applyNumberFormat="1" applyFill="1" applyBorder="1"/>
    <xf numFmtId="0" fontId="6" fillId="8" borderId="0" xfId="0" applyNumberFormat="1" applyFont="1" applyFill="1" applyBorder="1" applyProtection="1"/>
    <xf numFmtId="165" fontId="6" fillId="8" borderId="0" xfId="0" applyNumberFormat="1" applyFont="1" applyFill="1" applyBorder="1" applyProtection="1"/>
    <xf numFmtId="167" fontId="6" fillId="8" borderId="0" xfId="0" applyNumberFormat="1" applyFont="1" applyFill="1" applyBorder="1" applyProtection="1"/>
    <xf numFmtId="0" fontId="0" fillId="3" borderId="14" xfId="0" applyFill="1" applyBorder="1" applyProtection="1">
      <protection locked="0"/>
    </xf>
    <xf numFmtId="0" fontId="0" fillId="0" borderId="0" xfId="0" applyAlignment="1">
      <alignment horizontal="right"/>
    </xf>
    <xf numFmtId="165" fontId="0" fillId="6" borderId="3" xfId="0" applyNumberFormat="1" applyFill="1" applyBorder="1" applyAlignment="1">
      <alignment vertical="center"/>
    </xf>
    <xf numFmtId="165" fontId="0" fillId="6" borderId="0" xfId="0" applyNumberFormat="1" applyFill="1" applyBorder="1" applyAlignment="1">
      <alignment vertical="center"/>
    </xf>
    <xf numFmtId="1" fontId="0" fillId="5" borderId="17" xfId="0" applyNumberFormat="1" applyFill="1" applyBorder="1"/>
    <xf numFmtId="1" fontId="0" fillId="5" borderId="5" xfId="0" applyNumberFormat="1" applyFill="1" applyBorder="1" applyAlignment="1">
      <alignment vertical="center"/>
    </xf>
    <xf numFmtId="1" fontId="0" fillId="5" borderId="18" xfId="0" applyNumberFormat="1" applyFill="1" applyBorder="1" applyAlignment="1">
      <alignment vertical="center"/>
    </xf>
    <xf numFmtId="1" fontId="0" fillId="5" borderId="19" xfId="0" applyNumberFormat="1" applyFill="1" applyBorder="1"/>
    <xf numFmtId="1" fontId="0" fillId="5" borderId="20" xfId="0" applyNumberFormat="1" applyFill="1" applyBorder="1" applyAlignment="1">
      <alignment vertical="center"/>
    </xf>
    <xf numFmtId="0" fontId="0" fillId="5" borderId="5" xfId="0" applyFill="1" applyBorder="1" applyAlignment="1">
      <alignment horizontal="center"/>
    </xf>
    <xf numFmtId="0" fontId="0" fillId="5" borderId="23" xfId="0" applyFill="1" applyBorder="1"/>
    <xf numFmtId="0" fontId="0" fillId="5" borderId="25" xfId="0" applyFill="1" applyBorder="1"/>
    <xf numFmtId="0" fontId="0" fillId="5" borderId="27" xfId="0" applyFont="1" applyFill="1" applyBorder="1"/>
    <xf numFmtId="0" fontId="0" fillId="5" borderId="28" xfId="0" applyFont="1" applyFill="1" applyBorder="1"/>
    <xf numFmtId="0" fontId="0" fillId="5" borderId="29" xfId="0" applyFill="1" applyBorder="1"/>
    <xf numFmtId="165" fontId="0" fillId="6" borderId="30" xfId="0" applyNumberFormat="1" applyFill="1" applyBorder="1"/>
    <xf numFmtId="0" fontId="0" fillId="5" borderId="31" xfId="0" applyFill="1" applyBorder="1"/>
    <xf numFmtId="0" fontId="0" fillId="4" borderId="5" xfId="0" applyFill="1" applyBorder="1" applyAlignment="1">
      <alignment horizontal="center"/>
    </xf>
    <xf numFmtId="1" fontId="5" fillId="7" borderId="0" xfId="0" applyNumberFormat="1" applyFon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0" fillId="5" borderId="21" xfId="0" applyFont="1" applyFill="1" applyBorder="1" applyAlignment="1">
      <alignment horizontal="right"/>
    </xf>
    <xf numFmtId="0" fontId="0" fillId="5" borderId="24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0" fillId="5" borderId="26" xfId="0" applyFont="1" applyFill="1" applyBorder="1" applyAlignment="1">
      <alignment horizontal="right"/>
    </xf>
    <xf numFmtId="2" fontId="0" fillId="6" borderId="2" xfId="0" applyNumberFormat="1" applyFill="1" applyBorder="1"/>
    <xf numFmtId="2" fontId="0" fillId="6" borderId="0" xfId="0" applyNumberFormat="1" applyFill="1" applyBorder="1"/>
    <xf numFmtId="2" fontId="0" fillId="6" borderId="7" xfId="0" applyNumberFormat="1" applyFill="1" applyBorder="1"/>
    <xf numFmtId="2" fontId="0" fillId="6" borderId="4" xfId="0" applyNumberFormat="1" applyFill="1" applyBorder="1"/>
    <xf numFmtId="1" fontId="0" fillId="5" borderId="20" xfId="0" applyNumberFormat="1" applyFill="1" applyBorder="1"/>
    <xf numFmtId="1" fontId="0" fillId="5" borderId="16" xfId="0" applyNumberFormat="1" applyFill="1" applyBorder="1"/>
    <xf numFmtId="165" fontId="0" fillId="5" borderId="5" xfId="0" applyNumberFormat="1" applyFill="1" applyBorder="1" applyAlignment="1">
      <alignment vertical="center"/>
    </xf>
    <xf numFmtId="2" fontId="0" fillId="6" borderId="39" xfId="0" applyNumberFormat="1" applyFill="1" applyBorder="1"/>
    <xf numFmtId="2" fontId="0" fillId="6" borderId="40" xfId="0" applyNumberFormat="1" applyFill="1" applyBorder="1"/>
    <xf numFmtId="2" fontId="0" fillId="6" borderId="41" xfId="0" applyNumberFormat="1" applyFill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5" borderId="33" xfId="0" applyFont="1" applyFill="1" applyBorder="1" applyProtection="1"/>
    <xf numFmtId="0" fontId="0" fillId="0" borderId="0" xfId="0" applyFont="1" applyProtection="1"/>
    <xf numFmtId="0" fontId="0" fillId="5" borderId="34" xfId="0" applyFont="1" applyFill="1" applyBorder="1" applyProtection="1"/>
    <xf numFmtId="0" fontId="0" fillId="2" borderId="0" xfId="0" applyFont="1" applyFill="1" applyBorder="1" applyProtection="1"/>
    <xf numFmtId="0" fontId="0" fillId="2" borderId="25" xfId="0" applyFont="1" applyFill="1" applyBorder="1" applyProtection="1"/>
    <xf numFmtId="0" fontId="0" fillId="5" borderId="0" xfId="0" applyFont="1" applyFill="1" applyBorder="1" applyAlignment="1" applyProtection="1">
      <alignment horizontal="center"/>
    </xf>
    <xf numFmtId="165" fontId="0" fillId="5" borderId="0" xfId="0" applyNumberFormat="1" applyFont="1" applyFill="1" applyBorder="1" applyProtection="1"/>
    <xf numFmtId="165" fontId="0" fillId="5" borderId="25" xfId="0" applyNumberFormat="1" applyFont="1" applyFill="1" applyBorder="1" applyProtection="1"/>
    <xf numFmtId="0" fontId="0" fillId="5" borderId="35" xfId="0" applyFont="1" applyFill="1" applyBorder="1" applyProtection="1"/>
    <xf numFmtId="165" fontId="0" fillId="5" borderId="28" xfId="0" applyNumberFormat="1" applyFont="1" applyFill="1" applyBorder="1" applyProtection="1"/>
    <xf numFmtId="165" fontId="0" fillId="5" borderId="29" xfId="0" applyNumberFormat="1" applyFont="1" applyFill="1" applyBorder="1" applyProtection="1"/>
    <xf numFmtId="0" fontId="0" fillId="5" borderId="9" xfId="0" applyFill="1" applyBorder="1" applyProtection="1"/>
    <xf numFmtId="0" fontId="0" fillId="5" borderId="9" xfId="0" applyFill="1" applyBorder="1" applyAlignment="1" applyProtection="1">
      <alignment horizontal="right"/>
    </xf>
    <xf numFmtId="0" fontId="0" fillId="5" borderId="10" xfId="0" applyFill="1" applyBorder="1" applyProtection="1"/>
    <xf numFmtId="0" fontId="0" fillId="0" borderId="0" xfId="0" applyProtection="1"/>
    <xf numFmtId="1" fontId="0" fillId="5" borderId="11" xfId="0" applyNumberFormat="1" applyFill="1" applyBorder="1" applyProtection="1"/>
    <xf numFmtId="0" fontId="0" fillId="5" borderId="0" xfId="0" applyFill="1" applyBorder="1" applyProtection="1"/>
    <xf numFmtId="0" fontId="0" fillId="5" borderId="0" xfId="0" applyFill="1" applyBorder="1" applyAlignment="1" applyProtection="1">
      <alignment horizontal="right"/>
    </xf>
    <xf numFmtId="0" fontId="0" fillId="5" borderId="12" xfId="0" applyFill="1" applyBorder="1" applyProtection="1"/>
    <xf numFmtId="0" fontId="8" fillId="5" borderId="0" xfId="0" applyFont="1" applyFill="1" applyBorder="1" applyAlignment="1" applyProtection="1">
      <alignment horizontal="right"/>
    </xf>
    <xf numFmtId="0" fontId="8" fillId="5" borderId="0" xfId="0" applyFont="1" applyFill="1" applyBorder="1" applyProtection="1"/>
    <xf numFmtId="0" fontId="4" fillId="6" borderId="0" xfId="0" applyFont="1" applyFill="1" applyBorder="1" applyProtection="1"/>
    <xf numFmtId="0" fontId="4" fillId="5" borderId="0" xfId="0" applyFont="1" applyFill="1" applyBorder="1" applyProtection="1"/>
    <xf numFmtId="165" fontId="0" fillId="5" borderId="0" xfId="0" applyNumberFormat="1" applyFill="1" applyBorder="1" applyProtection="1"/>
    <xf numFmtId="165" fontId="4" fillId="6" borderId="0" xfId="0" applyNumberFormat="1" applyFont="1" applyFill="1" applyBorder="1" applyProtection="1"/>
    <xf numFmtId="165" fontId="4" fillId="6" borderId="3" xfId="0" applyNumberFormat="1" applyFont="1" applyFill="1" applyBorder="1" applyProtection="1"/>
    <xf numFmtId="165" fontId="4" fillId="6" borderId="0" xfId="0" applyNumberFormat="1" applyFont="1" applyFill="1" applyBorder="1" applyAlignment="1" applyProtection="1"/>
    <xf numFmtId="165" fontId="4" fillId="6" borderId="4" xfId="0" applyNumberFormat="1" applyFont="1" applyFill="1" applyBorder="1" applyAlignment="1" applyProtection="1"/>
    <xf numFmtId="165" fontId="4" fillId="5" borderId="0" xfId="0" applyNumberFormat="1" applyFont="1" applyFill="1" applyBorder="1" applyProtection="1"/>
    <xf numFmtId="165" fontId="4" fillId="6" borderId="4" xfId="0" applyNumberFormat="1" applyFont="1" applyFill="1" applyBorder="1" applyProtection="1"/>
    <xf numFmtId="1" fontId="0" fillId="5" borderId="12" xfId="0" applyNumberFormat="1" applyFill="1" applyBorder="1" applyProtection="1"/>
    <xf numFmtId="1" fontId="0" fillId="5" borderId="13" xfId="0" applyNumberFormat="1" applyFill="1" applyBorder="1" applyProtection="1"/>
    <xf numFmtId="0" fontId="0" fillId="5" borderId="14" xfId="0" applyFill="1" applyBorder="1" applyProtection="1"/>
    <xf numFmtId="1" fontId="0" fillId="5" borderId="14" xfId="0" applyNumberFormat="1" applyFill="1" applyBorder="1" applyProtection="1"/>
    <xf numFmtId="0" fontId="0" fillId="5" borderId="14" xfId="0" applyFill="1" applyBorder="1" applyAlignment="1" applyProtection="1">
      <alignment horizontal="right"/>
    </xf>
    <xf numFmtId="165" fontId="0" fillId="5" borderId="14" xfId="0" applyNumberFormat="1" applyFill="1" applyBorder="1" applyProtection="1"/>
    <xf numFmtId="1" fontId="0" fillId="5" borderId="15" xfId="0" applyNumberFormat="1" applyFill="1" applyBorder="1" applyProtection="1"/>
    <xf numFmtId="1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 applyFill="1" applyProtection="1"/>
    <xf numFmtId="0" fontId="6" fillId="8" borderId="0" xfId="0" applyFont="1" applyFill="1" applyBorder="1" applyProtection="1"/>
    <xf numFmtId="0" fontId="6" fillId="8" borderId="0" xfId="0" applyNumberFormat="1" applyFont="1" applyFill="1" applyBorder="1" applyAlignment="1" applyProtection="1">
      <alignment horizontal="center"/>
    </xf>
    <xf numFmtId="0" fontId="0" fillId="4" borderId="22" xfId="0" applyFont="1" applyFill="1" applyBorder="1" applyAlignment="1" applyProtection="1">
      <alignment horizontal="center"/>
    </xf>
    <xf numFmtId="0" fontId="0" fillId="4" borderId="32" xfId="0" applyFont="1" applyFill="1" applyBorder="1" applyAlignment="1" applyProtection="1">
      <alignment horizontal="center"/>
    </xf>
    <xf numFmtId="0" fontId="0" fillId="4" borderId="36" xfId="0" applyFont="1" applyFill="1" applyBorder="1" applyAlignment="1" applyProtection="1">
      <alignment horizontal="center"/>
    </xf>
    <xf numFmtId="0" fontId="0" fillId="4" borderId="37" xfId="0" applyFont="1" applyFill="1" applyBorder="1" applyAlignment="1" applyProtection="1">
      <alignment horizontal="center"/>
    </xf>
    <xf numFmtId="0" fontId="0" fillId="4" borderId="38" xfId="0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7" fillId="8" borderId="0" xfId="0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D9D9C"/>
      <color rgb="FFD0D0D0"/>
      <color rgb="FF60A176"/>
      <color rgb="FFA5CA57"/>
      <color rgb="FFC8DD98"/>
      <color rgb="FFB0C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0</xdr:row>
      <xdr:rowOff>180974</xdr:rowOff>
    </xdr:from>
    <xdr:to>
      <xdr:col>16</xdr:col>
      <xdr:colOff>533400</xdr:colOff>
      <xdr:row>30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45949" y="180974"/>
          <a:ext cx="4565651" cy="5661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600" b="0" cap="small" baseline="0">
              <a:solidFill>
                <a:srgbClr val="60A176"/>
              </a:solidFill>
            </a:rPr>
            <a:t>MS-Excel tool PE-based SF</a:t>
          </a:r>
        </a:p>
        <a:p>
          <a:endParaRPr lang="de-DE" sz="1200"/>
        </a:p>
        <a:p>
          <a:r>
            <a:rPr lang="de-DE" sz="1200"/>
            <a:t>This</a:t>
          </a:r>
          <a:r>
            <a:rPr lang="de-DE" sz="1200" baseline="0"/>
            <a:t> MS-Excel sheet can be used to analyze clonogenic survival data in the absence of the phenomenon of cellular cooperation.</a:t>
          </a:r>
        </a:p>
        <a:p>
          <a:endParaRPr lang="de-DE" sz="1200" baseline="0"/>
        </a:p>
        <a:p>
          <a:r>
            <a:rPr lang="de-DE" sz="1200" baseline="0"/>
            <a:t>In this document, data input is only possible in any cell highlighted in </a:t>
          </a:r>
          <a:r>
            <a:rPr lang="de-DE" sz="1200" b="1" baseline="0">
              <a:solidFill>
                <a:srgbClr val="A5CA57"/>
              </a:solidFill>
            </a:rPr>
            <a:t>light green</a:t>
          </a:r>
          <a:r>
            <a:rPr lang="de-DE" sz="1200" baseline="0"/>
            <a:t>. </a:t>
          </a:r>
        </a:p>
        <a:p>
          <a:endParaRPr lang="de-DE" sz="1200" baseline="0"/>
        </a:p>
        <a:p>
          <a:r>
            <a:rPr lang="de-DE" sz="1200" baseline="0"/>
            <a:t>In the </a:t>
          </a:r>
          <a:r>
            <a:rPr lang="de-DE" sz="1200" u="sng" baseline="0"/>
            <a:t>first sheet</a:t>
          </a:r>
          <a:r>
            <a:rPr lang="de-DE" sz="1200" u="none" baseline="0"/>
            <a:t> </a:t>
          </a:r>
          <a:r>
            <a:rPr lang="de-DE" sz="1200" baseline="0"/>
            <a:t>("</a:t>
          </a:r>
          <a:r>
            <a:rPr lang="de-DE" sz="1200" b="1" baseline="0"/>
            <a:t>basic information</a:t>
          </a:r>
          <a:r>
            <a:rPr lang="de-DE" sz="1200" baseline="0"/>
            <a:t>") the following is entered:</a:t>
          </a:r>
        </a:p>
        <a:p>
          <a:endParaRPr lang="de-DE" sz="1200" baseline="0"/>
        </a:p>
        <a:p>
          <a:r>
            <a:rPr lang="de-DE" sz="1200" baseline="0"/>
            <a:t>- experiment name</a:t>
          </a:r>
        </a:p>
        <a:p>
          <a:r>
            <a:rPr lang="de-DE" sz="1200" baseline="0"/>
            <a:t>- up to nine different treatment conditions </a:t>
          </a:r>
        </a:p>
        <a:p>
          <a:r>
            <a:rPr lang="de-DE" sz="1200" baseline="0"/>
            <a:t>- numbers of seeded cells (up to twelve S-values) for each treatment. </a:t>
          </a:r>
        </a:p>
        <a:p>
          <a:endParaRPr lang="de-DE" sz="1200" baseline="0"/>
        </a:p>
        <a:p>
          <a:r>
            <a:rPr lang="de-DE" sz="1200" baseline="0"/>
            <a:t>The number of counted colonies (C) at the given S-values is entered in the </a:t>
          </a:r>
          <a:r>
            <a:rPr lang="de-DE" sz="1200" u="sng" baseline="0"/>
            <a:t>second sheet</a:t>
          </a:r>
          <a:r>
            <a:rPr lang="de-DE" sz="1200" baseline="0"/>
            <a:t> ("</a:t>
          </a:r>
          <a:r>
            <a:rPr lang="de-DE" sz="1200" b="1" baseline="0"/>
            <a:t>data input"</a:t>
          </a:r>
          <a:r>
            <a:rPr lang="de-DE" sz="1200" baseline="0"/>
            <a:t>; up to eight biological replicates).</a:t>
          </a:r>
        </a:p>
        <a:p>
          <a:endParaRPr lang="de-DE" sz="1200" baseline="0"/>
        </a:p>
        <a:p>
          <a:r>
            <a:rPr lang="de-DE" sz="1200" baseline="0"/>
            <a:t>The calculated survival data are summarized in the </a:t>
          </a:r>
          <a:r>
            <a:rPr lang="de-DE" sz="1200" u="sng" baseline="0"/>
            <a:t>third sheet</a:t>
          </a:r>
          <a:r>
            <a:rPr lang="de-DE" sz="1200" baseline="0"/>
            <a:t> ("</a:t>
          </a:r>
          <a:r>
            <a:rPr lang="de-DE" sz="1200" b="1" baseline="0"/>
            <a:t>results</a:t>
          </a:r>
          <a:r>
            <a:rPr lang="de-DE" sz="1200" baseline="0"/>
            <a:t>").</a:t>
          </a:r>
        </a:p>
        <a:p>
          <a:endParaRPr lang="de-DE" sz="1100" baseline="0"/>
        </a:p>
        <a:p>
          <a:endParaRPr lang="de-DE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0A176"/>
  </sheetPr>
  <dimension ref="A1:K31"/>
  <sheetViews>
    <sheetView tabSelected="1" zoomScaleNormal="100" workbookViewId="0">
      <selection activeCell="B2" sqref="B2:K2"/>
    </sheetView>
  </sheetViews>
  <sheetFormatPr baseColWidth="10" defaultColWidth="10.85546875" defaultRowHeight="15" x14ac:dyDescent="0.25"/>
  <cols>
    <col min="1" max="1" width="23.42578125" style="54" bestFit="1" customWidth="1"/>
    <col min="2" max="11" width="13.28515625" style="54" customWidth="1"/>
    <col min="12" max="16384" width="10.85546875" style="54"/>
  </cols>
  <sheetData>
    <row r="1" spans="1:11" ht="15.75" thickBot="1" x14ac:dyDescent="0.3">
      <c r="A1" s="53"/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6"/>
    </row>
    <row r="2" spans="1:11" ht="15.75" thickBot="1" x14ac:dyDescent="0.3">
      <c r="A2" s="55"/>
      <c r="B2" s="100" t="s">
        <v>64</v>
      </c>
      <c r="C2" s="100"/>
      <c r="D2" s="100"/>
      <c r="E2" s="100"/>
      <c r="F2" s="100"/>
      <c r="G2" s="100"/>
      <c r="H2" s="100"/>
      <c r="I2" s="100"/>
      <c r="J2" s="100"/>
      <c r="K2" s="101"/>
    </row>
    <row r="3" spans="1:11" ht="15.75" thickBot="1" x14ac:dyDescent="0.3">
      <c r="A3" s="55"/>
      <c r="B3" s="97" t="s">
        <v>2</v>
      </c>
      <c r="C3" s="98"/>
      <c r="D3" s="98"/>
      <c r="E3" s="98"/>
      <c r="F3" s="98"/>
      <c r="G3" s="98"/>
      <c r="H3" s="98"/>
      <c r="I3" s="98"/>
      <c r="J3" s="98"/>
      <c r="K3" s="99"/>
    </row>
    <row r="4" spans="1:11" x14ac:dyDescent="0.25">
      <c r="A4" s="55"/>
      <c r="B4" s="56" t="s">
        <v>1</v>
      </c>
      <c r="C4" s="56" t="s">
        <v>27</v>
      </c>
      <c r="D4" s="56" t="s">
        <v>28</v>
      </c>
      <c r="E4" s="56" t="s">
        <v>29</v>
      </c>
      <c r="F4" s="56" t="s">
        <v>30</v>
      </c>
      <c r="G4" s="56" t="s">
        <v>31</v>
      </c>
      <c r="H4" s="56" t="s">
        <v>32</v>
      </c>
      <c r="I4" s="56" t="s">
        <v>33</v>
      </c>
      <c r="J4" s="56" t="s">
        <v>34</v>
      </c>
      <c r="K4" s="57" t="s">
        <v>35</v>
      </c>
    </row>
    <row r="5" spans="1:11" ht="15.75" thickBot="1" x14ac:dyDescent="0.3">
      <c r="A5" s="55"/>
      <c r="B5" s="58">
        <v>0</v>
      </c>
      <c r="C5" s="51"/>
      <c r="D5" s="51"/>
      <c r="E5" s="51"/>
      <c r="F5" s="51"/>
      <c r="G5" s="51"/>
      <c r="H5" s="51"/>
      <c r="I5" s="51"/>
      <c r="J5" s="51"/>
      <c r="K5" s="52"/>
    </row>
    <row r="6" spans="1:11" ht="15.75" thickBot="1" x14ac:dyDescent="0.3">
      <c r="A6" s="55"/>
      <c r="B6" s="97" t="s">
        <v>26</v>
      </c>
      <c r="C6" s="98"/>
      <c r="D6" s="98"/>
      <c r="E6" s="98"/>
      <c r="F6" s="98"/>
      <c r="G6" s="98"/>
      <c r="H6" s="98"/>
      <c r="I6" s="98"/>
      <c r="J6" s="98"/>
      <c r="K6" s="99"/>
    </row>
    <row r="7" spans="1:11" x14ac:dyDescent="0.25">
      <c r="A7" s="55" t="s">
        <v>13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x14ac:dyDescent="0.25">
      <c r="A8" s="55" t="s">
        <v>3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A9" s="55" t="s">
        <v>4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x14ac:dyDescent="0.25">
      <c r="A10" s="55" t="s">
        <v>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 x14ac:dyDescent="0.25">
      <c r="A11" s="55" t="s">
        <v>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x14ac:dyDescent="0.25">
      <c r="A12" s="55" t="s">
        <v>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x14ac:dyDescent="0.25">
      <c r="A13" s="55" t="s">
        <v>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x14ac:dyDescent="0.25">
      <c r="A14" s="55" t="s">
        <v>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1" x14ac:dyDescent="0.25">
      <c r="A15" s="55" t="s">
        <v>10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</row>
    <row r="16" spans="1:11" x14ac:dyDescent="0.25">
      <c r="A16" s="55" t="s">
        <v>11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x14ac:dyDescent="0.25">
      <c r="A17" s="55" t="s">
        <v>12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5.75" thickBot="1" x14ac:dyDescent="0.3">
      <c r="A18" s="55" t="s">
        <v>14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15.75" thickBot="1" x14ac:dyDescent="0.3">
      <c r="A19" s="55"/>
      <c r="B19" s="97" t="s">
        <v>15</v>
      </c>
      <c r="C19" s="98"/>
      <c r="D19" s="98"/>
      <c r="E19" s="98"/>
      <c r="F19" s="98"/>
      <c r="G19" s="98"/>
      <c r="H19" s="98"/>
      <c r="I19" s="98"/>
      <c r="J19" s="98"/>
      <c r="K19" s="99"/>
    </row>
    <row r="20" spans="1:11" x14ac:dyDescent="0.25">
      <c r="A20" s="55" t="s">
        <v>13</v>
      </c>
      <c r="B20" s="59" t="str">
        <f t="shared" ref="B20:G20" si="0">IF(ISNUMBER(B7),LOG(B7),"")</f>
        <v/>
      </c>
      <c r="C20" s="59" t="str">
        <f t="shared" si="0"/>
        <v/>
      </c>
      <c r="D20" s="59" t="str">
        <f t="shared" si="0"/>
        <v/>
      </c>
      <c r="E20" s="59" t="str">
        <f t="shared" si="0"/>
        <v/>
      </c>
      <c r="F20" s="59" t="str">
        <f t="shared" si="0"/>
        <v/>
      </c>
      <c r="G20" s="59" t="str">
        <f t="shared" si="0"/>
        <v/>
      </c>
      <c r="H20" s="59" t="str">
        <f t="shared" ref="H20:K20" si="1">IF(ISNUMBER(H7),LOG(H7),"")</f>
        <v/>
      </c>
      <c r="I20" s="59" t="str">
        <f t="shared" si="1"/>
        <v/>
      </c>
      <c r="J20" s="59" t="str">
        <f t="shared" si="1"/>
        <v/>
      </c>
      <c r="K20" s="60" t="str">
        <f t="shared" si="1"/>
        <v/>
      </c>
    </row>
    <row r="21" spans="1:11" x14ac:dyDescent="0.25">
      <c r="A21" s="55" t="s">
        <v>3</v>
      </c>
      <c r="B21" s="59" t="str">
        <f t="shared" ref="B21:K30" si="2">IF(ISNUMBER(B8),LOG(B8),"")</f>
        <v/>
      </c>
      <c r="C21" s="59" t="str">
        <f t="shared" ref="C21:G31" si="3">IF(ISNUMBER(C8),LOG(C8),"")</f>
        <v/>
      </c>
      <c r="D21" s="59" t="str">
        <f t="shared" si="3"/>
        <v/>
      </c>
      <c r="E21" s="59" t="str">
        <f t="shared" si="3"/>
        <v/>
      </c>
      <c r="F21" s="59" t="str">
        <f t="shared" si="3"/>
        <v/>
      </c>
      <c r="G21" s="59" t="str">
        <f t="shared" si="3"/>
        <v/>
      </c>
      <c r="H21" s="59" t="str">
        <f t="shared" si="2"/>
        <v/>
      </c>
      <c r="I21" s="59" t="str">
        <f t="shared" si="2"/>
        <v/>
      </c>
      <c r="J21" s="59" t="str">
        <f t="shared" si="2"/>
        <v/>
      </c>
      <c r="K21" s="60" t="str">
        <f t="shared" si="2"/>
        <v/>
      </c>
    </row>
    <row r="22" spans="1:11" x14ac:dyDescent="0.25">
      <c r="A22" s="55" t="s">
        <v>4</v>
      </c>
      <c r="B22" s="59" t="str">
        <f t="shared" si="2"/>
        <v/>
      </c>
      <c r="C22" s="59" t="str">
        <f t="shared" si="3"/>
        <v/>
      </c>
      <c r="D22" s="59" t="str">
        <f t="shared" si="3"/>
        <v/>
      </c>
      <c r="E22" s="59" t="str">
        <f t="shared" si="3"/>
        <v/>
      </c>
      <c r="F22" s="59" t="str">
        <f t="shared" si="3"/>
        <v/>
      </c>
      <c r="G22" s="59" t="str">
        <f t="shared" si="3"/>
        <v/>
      </c>
      <c r="H22" s="59" t="str">
        <f t="shared" si="2"/>
        <v/>
      </c>
      <c r="I22" s="59" t="str">
        <f t="shared" si="2"/>
        <v/>
      </c>
      <c r="J22" s="59" t="str">
        <f t="shared" si="2"/>
        <v/>
      </c>
      <c r="K22" s="60" t="str">
        <f t="shared" si="2"/>
        <v/>
      </c>
    </row>
    <row r="23" spans="1:11" x14ac:dyDescent="0.25">
      <c r="A23" s="55" t="s">
        <v>5</v>
      </c>
      <c r="B23" s="59" t="str">
        <f t="shared" si="2"/>
        <v/>
      </c>
      <c r="C23" s="59" t="str">
        <f t="shared" si="3"/>
        <v/>
      </c>
      <c r="D23" s="59" t="str">
        <f t="shared" si="3"/>
        <v/>
      </c>
      <c r="E23" s="59" t="str">
        <f t="shared" si="3"/>
        <v/>
      </c>
      <c r="F23" s="59" t="str">
        <f t="shared" si="3"/>
        <v/>
      </c>
      <c r="G23" s="59" t="str">
        <f t="shared" si="3"/>
        <v/>
      </c>
      <c r="H23" s="59" t="str">
        <f t="shared" si="2"/>
        <v/>
      </c>
      <c r="I23" s="59" t="str">
        <f t="shared" si="2"/>
        <v/>
      </c>
      <c r="J23" s="59" t="str">
        <f t="shared" si="2"/>
        <v/>
      </c>
      <c r="K23" s="60" t="str">
        <f t="shared" si="2"/>
        <v/>
      </c>
    </row>
    <row r="24" spans="1:11" x14ac:dyDescent="0.25">
      <c r="A24" s="55" t="s">
        <v>6</v>
      </c>
      <c r="B24" s="59" t="str">
        <f t="shared" si="2"/>
        <v/>
      </c>
      <c r="C24" s="59" t="str">
        <f t="shared" si="3"/>
        <v/>
      </c>
      <c r="D24" s="59" t="str">
        <f t="shared" si="3"/>
        <v/>
      </c>
      <c r="E24" s="59" t="str">
        <f t="shared" si="3"/>
        <v/>
      </c>
      <c r="F24" s="59" t="str">
        <f t="shared" si="3"/>
        <v/>
      </c>
      <c r="G24" s="59" t="str">
        <f t="shared" si="3"/>
        <v/>
      </c>
      <c r="H24" s="59" t="str">
        <f t="shared" si="2"/>
        <v/>
      </c>
      <c r="I24" s="59" t="str">
        <f t="shared" si="2"/>
        <v/>
      </c>
      <c r="J24" s="59" t="str">
        <f t="shared" si="2"/>
        <v/>
      </c>
      <c r="K24" s="60" t="str">
        <f t="shared" si="2"/>
        <v/>
      </c>
    </row>
    <row r="25" spans="1:11" x14ac:dyDescent="0.25">
      <c r="A25" s="55" t="s">
        <v>7</v>
      </c>
      <c r="B25" s="59" t="str">
        <f t="shared" si="2"/>
        <v/>
      </c>
      <c r="C25" s="59" t="str">
        <f t="shared" si="3"/>
        <v/>
      </c>
      <c r="D25" s="59" t="str">
        <f t="shared" si="3"/>
        <v/>
      </c>
      <c r="E25" s="59" t="str">
        <f t="shared" si="3"/>
        <v/>
      </c>
      <c r="F25" s="59" t="str">
        <f t="shared" si="3"/>
        <v/>
      </c>
      <c r="G25" s="59" t="str">
        <f t="shared" si="3"/>
        <v/>
      </c>
      <c r="H25" s="59" t="str">
        <f t="shared" si="2"/>
        <v/>
      </c>
      <c r="I25" s="59" t="str">
        <f t="shared" si="2"/>
        <v/>
      </c>
      <c r="J25" s="59" t="str">
        <f t="shared" si="2"/>
        <v/>
      </c>
      <c r="K25" s="60" t="str">
        <f t="shared" si="2"/>
        <v/>
      </c>
    </row>
    <row r="26" spans="1:11" x14ac:dyDescent="0.25">
      <c r="A26" s="55" t="s">
        <v>8</v>
      </c>
      <c r="B26" s="59" t="str">
        <f t="shared" si="2"/>
        <v/>
      </c>
      <c r="C26" s="59" t="str">
        <f t="shared" si="3"/>
        <v/>
      </c>
      <c r="D26" s="59" t="str">
        <f t="shared" si="3"/>
        <v/>
      </c>
      <c r="E26" s="59" t="str">
        <f t="shared" si="3"/>
        <v/>
      </c>
      <c r="F26" s="59" t="str">
        <f t="shared" si="3"/>
        <v/>
      </c>
      <c r="G26" s="59" t="str">
        <f t="shared" si="3"/>
        <v/>
      </c>
      <c r="H26" s="59" t="str">
        <f t="shared" si="2"/>
        <v/>
      </c>
      <c r="I26" s="59" t="str">
        <f t="shared" si="2"/>
        <v/>
      </c>
      <c r="J26" s="59" t="str">
        <f t="shared" si="2"/>
        <v/>
      </c>
      <c r="K26" s="60" t="str">
        <f t="shared" si="2"/>
        <v/>
      </c>
    </row>
    <row r="27" spans="1:11" x14ac:dyDescent="0.25">
      <c r="A27" s="55" t="s">
        <v>9</v>
      </c>
      <c r="B27" s="59" t="str">
        <f t="shared" si="2"/>
        <v/>
      </c>
      <c r="C27" s="59" t="str">
        <f t="shared" si="3"/>
        <v/>
      </c>
      <c r="D27" s="59" t="str">
        <f t="shared" si="3"/>
        <v/>
      </c>
      <c r="E27" s="59" t="str">
        <f t="shared" si="3"/>
        <v/>
      </c>
      <c r="F27" s="59" t="str">
        <f t="shared" si="3"/>
        <v/>
      </c>
      <c r="G27" s="59" t="str">
        <f t="shared" si="3"/>
        <v/>
      </c>
      <c r="H27" s="59" t="str">
        <f t="shared" si="2"/>
        <v/>
      </c>
      <c r="I27" s="59" t="str">
        <f t="shared" si="2"/>
        <v/>
      </c>
      <c r="J27" s="59" t="str">
        <f t="shared" si="2"/>
        <v/>
      </c>
      <c r="K27" s="60" t="str">
        <f t="shared" si="2"/>
        <v/>
      </c>
    </row>
    <row r="28" spans="1:11" x14ac:dyDescent="0.25">
      <c r="A28" s="55" t="s">
        <v>10</v>
      </c>
      <c r="B28" s="59" t="str">
        <f t="shared" si="2"/>
        <v/>
      </c>
      <c r="C28" s="59" t="str">
        <f t="shared" si="3"/>
        <v/>
      </c>
      <c r="D28" s="59" t="str">
        <f t="shared" si="3"/>
        <v/>
      </c>
      <c r="E28" s="59" t="str">
        <f t="shared" si="3"/>
        <v/>
      </c>
      <c r="F28" s="59" t="str">
        <f t="shared" si="3"/>
        <v/>
      </c>
      <c r="G28" s="59" t="str">
        <f t="shared" si="3"/>
        <v/>
      </c>
      <c r="H28" s="59" t="str">
        <f t="shared" si="2"/>
        <v/>
      </c>
      <c r="I28" s="59" t="str">
        <f t="shared" si="2"/>
        <v/>
      </c>
      <c r="J28" s="59" t="str">
        <f t="shared" si="2"/>
        <v/>
      </c>
      <c r="K28" s="60" t="str">
        <f t="shared" si="2"/>
        <v/>
      </c>
    </row>
    <row r="29" spans="1:11" x14ac:dyDescent="0.25">
      <c r="A29" s="55" t="s">
        <v>11</v>
      </c>
      <c r="B29" s="59" t="str">
        <f t="shared" si="2"/>
        <v/>
      </c>
      <c r="C29" s="59" t="str">
        <f t="shared" si="3"/>
        <v/>
      </c>
      <c r="D29" s="59" t="str">
        <f t="shared" si="3"/>
        <v/>
      </c>
      <c r="E29" s="59" t="str">
        <f t="shared" si="3"/>
        <v/>
      </c>
      <c r="F29" s="59" t="str">
        <f t="shared" si="3"/>
        <v/>
      </c>
      <c r="G29" s="59" t="str">
        <f t="shared" si="3"/>
        <v/>
      </c>
      <c r="H29" s="59" t="str">
        <f t="shared" si="2"/>
        <v/>
      </c>
      <c r="I29" s="59" t="str">
        <f t="shared" si="2"/>
        <v/>
      </c>
      <c r="J29" s="59" t="str">
        <f t="shared" si="2"/>
        <v/>
      </c>
      <c r="K29" s="60" t="str">
        <f t="shared" si="2"/>
        <v/>
      </c>
    </row>
    <row r="30" spans="1:11" x14ac:dyDescent="0.25">
      <c r="A30" s="55" t="s">
        <v>12</v>
      </c>
      <c r="B30" s="59" t="str">
        <f t="shared" si="2"/>
        <v/>
      </c>
      <c r="C30" s="59" t="str">
        <f t="shared" si="3"/>
        <v/>
      </c>
      <c r="D30" s="59" t="str">
        <f t="shared" si="3"/>
        <v/>
      </c>
      <c r="E30" s="59" t="str">
        <f t="shared" si="3"/>
        <v/>
      </c>
      <c r="F30" s="59" t="str">
        <f t="shared" si="3"/>
        <v/>
      </c>
      <c r="G30" s="59" t="str">
        <f t="shared" si="3"/>
        <v/>
      </c>
      <c r="H30" s="59" t="str">
        <f t="shared" si="2"/>
        <v/>
      </c>
      <c r="I30" s="59" t="str">
        <f t="shared" si="2"/>
        <v/>
      </c>
      <c r="J30" s="59" t="str">
        <f t="shared" si="2"/>
        <v/>
      </c>
      <c r="K30" s="60" t="str">
        <f t="shared" si="2"/>
        <v/>
      </c>
    </row>
    <row r="31" spans="1:11" ht="15.75" thickBot="1" x14ac:dyDescent="0.3">
      <c r="A31" s="61" t="s">
        <v>14</v>
      </c>
      <c r="B31" s="62" t="str">
        <f>IF(ISNUMBER(B18),LOG(B18),"")</f>
        <v/>
      </c>
      <c r="C31" s="62" t="str">
        <f t="shared" si="3"/>
        <v/>
      </c>
      <c r="D31" s="62" t="str">
        <f t="shared" si="3"/>
        <v/>
      </c>
      <c r="E31" s="62" t="str">
        <f t="shared" si="3"/>
        <v/>
      </c>
      <c r="F31" s="62" t="str">
        <f t="shared" si="3"/>
        <v/>
      </c>
      <c r="G31" s="62" t="str">
        <f t="shared" si="3"/>
        <v/>
      </c>
      <c r="H31" s="62" t="str">
        <f t="shared" ref="H31:K31" si="4">IF(ISNUMBER(H18),LOG(H18),"")</f>
        <v/>
      </c>
      <c r="I31" s="62" t="str">
        <f t="shared" si="4"/>
        <v/>
      </c>
      <c r="J31" s="62" t="str">
        <f t="shared" si="4"/>
        <v/>
      </c>
      <c r="K31" s="63" t="str">
        <f t="shared" si="4"/>
        <v/>
      </c>
    </row>
  </sheetData>
  <sheetProtection password="9CD3" sheet="1" objects="1" scenarios="1"/>
  <mergeCells count="5">
    <mergeCell ref="B1:K1"/>
    <mergeCell ref="B3:K3"/>
    <mergeCell ref="B6:K6"/>
    <mergeCell ref="B2:K2"/>
    <mergeCell ref="B19:K19"/>
  </mergeCells>
  <dataValidations count="3">
    <dataValidation type="custom" allowBlank="1" showInputMessage="1" showErrorMessage="1" error="Only numerical data without units are accepted here." sqref="C5:D5">
      <formula1>ISNUMBER(C5:K5)</formula1>
    </dataValidation>
    <dataValidation type="custom" allowBlank="1" showInputMessage="1" showErrorMessage="1" error="Only numerical data without units are accepted here." sqref="E5:K5">
      <formula1>ISNUMBER(E5:L5)</formula1>
    </dataValidation>
    <dataValidation type="custom" allowBlank="1" showInputMessage="1" showErrorMessage="1" error="Only numerical data are accepted here" sqref="B7:K18">
      <formula1>ISNUMBER(B7:J18)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0CAB2"/>
  </sheetPr>
  <dimension ref="A1:U141"/>
  <sheetViews>
    <sheetView zoomScaleNormal="100" workbookViewId="0">
      <selection activeCell="B17" sqref="B17:I17"/>
    </sheetView>
  </sheetViews>
  <sheetFormatPr baseColWidth="10" defaultColWidth="11.42578125" defaultRowHeight="15" x14ac:dyDescent="0.25"/>
  <cols>
    <col min="1" max="1" width="16.85546875" style="90" bestFit="1" customWidth="1"/>
    <col min="2" max="9" width="11.7109375" style="67" customWidth="1"/>
    <col min="10" max="10" width="4.7109375" style="67" customWidth="1"/>
    <col min="11" max="11" width="11.42578125" style="67"/>
    <col min="12" max="12" width="22.28515625" style="91" bestFit="1" customWidth="1"/>
    <col min="13" max="21" width="10.85546875" style="92" customWidth="1"/>
    <col min="22" max="16384" width="11.42578125" style="67"/>
  </cols>
  <sheetData>
    <row r="1" spans="1:21" x14ac:dyDescent="0.25">
      <c r="A1" s="102" t="s">
        <v>16</v>
      </c>
      <c r="B1" s="103"/>
      <c r="C1" s="103"/>
      <c r="D1" s="103"/>
      <c r="E1" s="103"/>
      <c r="F1" s="103"/>
      <c r="G1" s="103"/>
      <c r="H1" s="103"/>
      <c r="I1" s="103"/>
      <c r="J1" s="64"/>
      <c r="K1" s="64"/>
      <c r="L1" s="65"/>
      <c r="M1" s="64"/>
      <c r="N1" s="64"/>
      <c r="O1" s="64"/>
      <c r="P1" s="64"/>
      <c r="Q1" s="64"/>
      <c r="R1" s="64"/>
      <c r="S1" s="64"/>
      <c r="T1" s="64"/>
      <c r="U1" s="66"/>
    </row>
    <row r="2" spans="1:21" x14ac:dyDescent="0.25">
      <c r="A2" s="68" t="s">
        <v>18</v>
      </c>
      <c r="B2" s="69" t="s">
        <v>17</v>
      </c>
      <c r="C2" s="69" t="s">
        <v>19</v>
      </c>
      <c r="D2" s="69" t="s">
        <v>20</v>
      </c>
      <c r="E2" s="69" t="s">
        <v>21</v>
      </c>
      <c r="F2" s="69" t="s">
        <v>22</v>
      </c>
      <c r="G2" s="69" t="s">
        <v>23</v>
      </c>
      <c r="H2" s="69" t="s">
        <v>24</v>
      </c>
      <c r="I2" s="69" t="s">
        <v>25</v>
      </c>
      <c r="J2" s="69"/>
      <c r="K2" s="69"/>
      <c r="L2" s="70"/>
      <c r="M2" s="69"/>
      <c r="N2" s="69"/>
      <c r="O2" s="69"/>
      <c r="P2" s="69"/>
      <c r="Q2" s="69"/>
      <c r="R2" s="69"/>
      <c r="S2" s="69"/>
      <c r="T2" s="69"/>
      <c r="U2" s="71"/>
    </row>
    <row r="3" spans="1:21" ht="15.75" thickBot="1" x14ac:dyDescent="0.3">
      <c r="A3" s="68" t="str">
        <f>'basic information'!B4</f>
        <v>Control</v>
      </c>
      <c r="B3" s="104">
        <f>IF(ISNUMBER('basic information'!B5),'basic information'!B5,"")</f>
        <v>0</v>
      </c>
      <c r="C3" s="104"/>
      <c r="D3" s="104"/>
      <c r="E3" s="104"/>
      <c r="F3" s="104"/>
      <c r="G3" s="104"/>
      <c r="H3" s="104"/>
      <c r="I3" s="104"/>
      <c r="J3" s="69"/>
      <c r="K3" s="69"/>
      <c r="L3" s="72"/>
      <c r="M3" s="73" t="s">
        <v>17</v>
      </c>
      <c r="N3" s="73" t="s">
        <v>19</v>
      </c>
      <c r="O3" s="73" t="s">
        <v>20</v>
      </c>
      <c r="P3" s="73" t="s">
        <v>21</v>
      </c>
      <c r="Q3" s="73" t="s">
        <v>22</v>
      </c>
      <c r="R3" s="73" t="s">
        <v>23</v>
      </c>
      <c r="S3" s="73" t="s">
        <v>24</v>
      </c>
      <c r="T3" s="73" t="s">
        <v>25</v>
      </c>
      <c r="U3" s="71"/>
    </row>
    <row r="4" spans="1:21" x14ac:dyDescent="0.25">
      <c r="A4" s="68" t="str">
        <f>IF(ISNUMBER('basic information'!B7),'basic information'!B7,"")</f>
        <v/>
      </c>
      <c r="B4" s="6"/>
      <c r="C4" s="6"/>
      <c r="D4" s="6"/>
      <c r="E4" s="6"/>
      <c r="F4" s="6"/>
      <c r="G4" s="6"/>
      <c r="H4" s="6"/>
      <c r="I4" s="6"/>
      <c r="J4" s="69"/>
      <c r="K4" s="69"/>
      <c r="L4" s="72" t="s">
        <v>41</v>
      </c>
      <c r="M4" s="74" t="str">
        <f>IF(calculation!L3=1,1,"")</f>
        <v/>
      </c>
      <c r="N4" s="74" t="str">
        <f>IF(calculation!M3=1,1,"")</f>
        <v/>
      </c>
      <c r="O4" s="74" t="str">
        <f>IF(calculation!N3=1,1,"")</f>
        <v/>
      </c>
      <c r="P4" s="74" t="str">
        <f>IF(calculation!O3=1,1,"")</f>
        <v/>
      </c>
      <c r="Q4" s="74" t="str">
        <f>IF(calculation!P3=1,1,"")</f>
        <v/>
      </c>
      <c r="R4" s="74" t="str">
        <f>IF(calculation!Q3=1,1,"")</f>
        <v/>
      </c>
      <c r="S4" s="74" t="str">
        <f>IF(calculation!R3=1,1,"")</f>
        <v/>
      </c>
      <c r="T4" s="74" t="str">
        <f>IF(calculation!S3=1,1,"")</f>
        <v/>
      </c>
      <c r="U4" s="71"/>
    </row>
    <row r="5" spans="1:21" x14ac:dyDescent="0.25">
      <c r="A5" s="68" t="str">
        <f>IF(ISNUMBER('basic information'!B8),'basic information'!B8,"")</f>
        <v/>
      </c>
      <c r="B5" s="6"/>
      <c r="C5" s="6"/>
      <c r="D5" s="6"/>
      <c r="E5" s="6"/>
      <c r="F5" s="6"/>
      <c r="G5" s="6"/>
      <c r="H5" s="6"/>
      <c r="I5" s="6"/>
      <c r="J5" s="69"/>
      <c r="K5" s="69"/>
      <c r="L5" s="72" t="s">
        <v>42</v>
      </c>
      <c r="M5" s="74" t="str">
        <f>IF(calculation!L3=1,0,"")</f>
        <v/>
      </c>
      <c r="N5" s="74" t="str">
        <f>IF(calculation!M3=1,0,"")</f>
        <v/>
      </c>
      <c r="O5" s="74" t="str">
        <f>IF(calculation!N3=1,0,"")</f>
        <v/>
      </c>
      <c r="P5" s="74" t="str">
        <f>IF(calculation!O3=1,0,"")</f>
        <v/>
      </c>
      <c r="Q5" s="74" t="str">
        <f>IF(calculation!P3=1,0,"")</f>
        <v/>
      </c>
      <c r="R5" s="74" t="str">
        <f>IF(calculation!Q3=1,0,"")</f>
        <v/>
      </c>
      <c r="S5" s="74" t="str">
        <f>IF(calculation!R3=1,0,"")</f>
        <v/>
      </c>
      <c r="T5" s="74" t="str">
        <f>IF(calculation!S3=1,0,"")</f>
        <v/>
      </c>
      <c r="U5" s="71"/>
    </row>
    <row r="6" spans="1:21" x14ac:dyDescent="0.25">
      <c r="A6" s="68" t="str">
        <f>IF(ISNUMBER('basic information'!B9),'basic information'!B9,"")</f>
        <v/>
      </c>
      <c r="B6" s="6"/>
      <c r="C6" s="6"/>
      <c r="D6" s="6"/>
      <c r="E6" s="6"/>
      <c r="F6" s="6"/>
      <c r="G6" s="6"/>
      <c r="H6" s="6"/>
      <c r="I6" s="6"/>
      <c r="J6" s="69"/>
      <c r="K6" s="69"/>
      <c r="L6" s="72" t="s">
        <v>49</v>
      </c>
      <c r="M6" s="74" t="str">
        <f>IF(calculation!L3=1,0,"")</f>
        <v/>
      </c>
      <c r="N6" s="74" t="str">
        <f>IF(calculation!M3=1,0,"")</f>
        <v/>
      </c>
      <c r="O6" s="74" t="str">
        <f>IF(calculation!N3=1,0,"")</f>
        <v/>
      </c>
      <c r="P6" s="74" t="str">
        <f>IF(calculation!O3=1,0,"")</f>
        <v/>
      </c>
      <c r="Q6" s="74" t="str">
        <f>IF(calculation!P3=1,0,"")</f>
        <v/>
      </c>
      <c r="R6" s="74" t="str">
        <f>IF(calculation!Q3=1,0,"")</f>
        <v/>
      </c>
      <c r="S6" s="74" t="str">
        <f>IF(calculation!R3=1,0,"")</f>
        <v/>
      </c>
      <c r="T6" s="74" t="str">
        <f>IF(calculation!S3=1,0,"")</f>
        <v/>
      </c>
      <c r="U6" s="71"/>
    </row>
    <row r="7" spans="1:21" x14ac:dyDescent="0.25">
      <c r="A7" s="68" t="str">
        <f>IF(ISNUMBER('basic information'!B10),'basic information'!B10,"")</f>
        <v/>
      </c>
      <c r="B7" s="6"/>
      <c r="C7" s="6"/>
      <c r="D7" s="6"/>
      <c r="E7" s="6"/>
      <c r="F7" s="6"/>
      <c r="G7" s="6"/>
      <c r="H7" s="6"/>
      <c r="I7" s="6"/>
      <c r="J7" s="69"/>
      <c r="K7" s="69"/>
      <c r="L7" s="72" t="s">
        <v>50</v>
      </c>
      <c r="M7" s="74" t="str">
        <f>IF(calculation!L3=1,0,"")</f>
        <v/>
      </c>
      <c r="N7" s="74" t="str">
        <f>IF(calculation!M3=1,0,"")</f>
        <v/>
      </c>
      <c r="O7" s="74" t="str">
        <f>IF(calculation!N3=1,0,"")</f>
        <v/>
      </c>
      <c r="P7" s="74" t="str">
        <f>IF(calculation!O3=1,0,"")</f>
        <v/>
      </c>
      <c r="Q7" s="74" t="str">
        <f>IF(calculation!P3=1,0,"")</f>
        <v/>
      </c>
      <c r="R7" s="74" t="str">
        <f>IF(calculation!Q3=1,0,"")</f>
        <v/>
      </c>
      <c r="S7" s="74" t="str">
        <f>IF(calculation!R3=1,0,"")</f>
        <v/>
      </c>
      <c r="T7" s="74" t="str">
        <f>IF(calculation!S3=1,0,"")</f>
        <v/>
      </c>
      <c r="U7" s="71"/>
    </row>
    <row r="8" spans="1:21" x14ac:dyDescent="0.25">
      <c r="A8" s="68" t="str">
        <f>IF(ISNUMBER('basic information'!B11),'basic information'!B11,"")</f>
        <v/>
      </c>
      <c r="B8" s="6"/>
      <c r="C8" s="6"/>
      <c r="D8" s="6"/>
      <c r="E8" s="6"/>
      <c r="F8" s="6"/>
      <c r="G8" s="6"/>
      <c r="H8" s="6"/>
      <c r="I8" s="6"/>
      <c r="J8" s="69"/>
      <c r="K8" s="69"/>
      <c r="L8" s="72"/>
      <c r="M8" s="75"/>
      <c r="N8" s="75"/>
      <c r="O8" s="75"/>
      <c r="P8" s="75"/>
      <c r="Q8" s="75"/>
      <c r="R8" s="75"/>
      <c r="S8" s="75"/>
      <c r="T8" s="75"/>
      <c r="U8" s="71"/>
    </row>
    <row r="9" spans="1:21" x14ac:dyDescent="0.25">
      <c r="A9" s="68" t="str">
        <f>IF(ISNUMBER('basic information'!B12),'basic information'!B12,"")</f>
        <v/>
      </c>
      <c r="B9" s="6"/>
      <c r="C9" s="6"/>
      <c r="D9" s="6"/>
      <c r="E9" s="6"/>
      <c r="F9" s="6"/>
      <c r="G9" s="6"/>
      <c r="H9" s="6"/>
      <c r="I9" s="6"/>
      <c r="J9" s="69"/>
      <c r="K9" s="69"/>
      <c r="L9" s="72" t="s">
        <v>43</v>
      </c>
      <c r="M9" s="74" t="str">
        <f>IF(SUM(M4:T4)&gt;0,1,"")</f>
        <v/>
      </c>
      <c r="N9" s="75"/>
      <c r="O9" s="75"/>
      <c r="P9" s="75"/>
      <c r="Q9" s="75"/>
      <c r="R9" s="75"/>
      <c r="S9" s="75"/>
      <c r="T9" s="75"/>
      <c r="U9" s="71"/>
    </row>
    <row r="10" spans="1:21" x14ac:dyDescent="0.25">
      <c r="A10" s="68" t="str">
        <f>IF(ISNUMBER('basic information'!B13),'basic information'!B13,"")</f>
        <v/>
      </c>
      <c r="B10" s="6"/>
      <c r="C10" s="6"/>
      <c r="D10" s="6"/>
      <c r="E10" s="6"/>
      <c r="F10" s="6"/>
      <c r="G10" s="6"/>
      <c r="H10" s="6"/>
      <c r="I10" s="6"/>
      <c r="J10" s="69"/>
      <c r="K10" s="69"/>
      <c r="L10" s="72" t="s">
        <v>52</v>
      </c>
      <c r="M10" s="74" t="str">
        <f>IF(SUM(M4:T4)&gt;0,0,"")</f>
        <v/>
      </c>
      <c r="N10" s="75"/>
      <c r="O10" s="75"/>
      <c r="P10" s="75"/>
      <c r="Q10" s="75"/>
      <c r="R10" s="75"/>
      <c r="S10" s="75"/>
      <c r="T10" s="75"/>
      <c r="U10" s="71"/>
    </row>
    <row r="11" spans="1:21" x14ac:dyDescent="0.25">
      <c r="A11" s="68" t="str">
        <f>IF(ISNUMBER('basic information'!B14),'basic information'!B14,"")</f>
        <v/>
      </c>
      <c r="B11" s="6"/>
      <c r="C11" s="6"/>
      <c r="D11" s="6"/>
      <c r="E11" s="6"/>
      <c r="F11" s="6"/>
      <c r="G11" s="6"/>
      <c r="H11" s="6"/>
      <c r="I11" s="6"/>
      <c r="J11" s="69"/>
      <c r="K11" s="69"/>
      <c r="L11" s="72" t="s">
        <v>51</v>
      </c>
      <c r="M11" s="74" t="str">
        <f>IF(SUM(M4:T4)&gt;0,0,"")</f>
        <v/>
      </c>
      <c r="N11" s="75"/>
      <c r="O11" s="75"/>
      <c r="P11" s="75"/>
      <c r="Q11" s="75"/>
      <c r="R11" s="75"/>
      <c r="S11" s="75"/>
      <c r="T11" s="75"/>
      <c r="U11" s="71"/>
    </row>
    <row r="12" spans="1:21" x14ac:dyDescent="0.25">
      <c r="A12" s="68" t="str">
        <f>IF(ISNUMBER('basic information'!B15),'basic information'!B15,"")</f>
        <v/>
      </c>
      <c r="B12" s="6"/>
      <c r="C12" s="6"/>
      <c r="D12" s="6"/>
      <c r="E12" s="6"/>
      <c r="F12" s="6"/>
      <c r="G12" s="6"/>
      <c r="H12" s="6"/>
      <c r="I12" s="6"/>
      <c r="J12" s="69"/>
      <c r="K12" s="69"/>
      <c r="L12" s="72" t="s">
        <v>52</v>
      </c>
      <c r="M12" s="74" t="str">
        <f>IF(SUM(M4:T4)&gt;0,0,"")</f>
        <v/>
      </c>
      <c r="N12" s="75"/>
      <c r="O12" s="75"/>
      <c r="P12" s="75"/>
      <c r="Q12" s="75"/>
      <c r="R12" s="75"/>
      <c r="S12" s="75"/>
      <c r="T12" s="75"/>
      <c r="U12" s="71"/>
    </row>
    <row r="13" spans="1:21" x14ac:dyDescent="0.25">
      <c r="A13" s="68" t="str">
        <f>IF(ISNUMBER('basic information'!B16),'basic information'!B16,"")</f>
        <v/>
      </c>
      <c r="B13" s="6"/>
      <c r="C13" s="6"/>
      <c r="D13" s="6"/>
      <c r="E13" s="6"/>
      <c r="F13" s="6"/>
      <c r="G13" s="6"/>
      <c r="H13" s="6"/>
      <c r="I13" s="6"/>
      <c r="J13" s="69"/>
      <c r="K13" s="69"/>
      <c r="L13" s="70"/>
      <c r="M13" s="69"/>
      <c r="N13" s="69"/>
      <c r="O13" s="69"/>
      <c r="P13" s="69"/>
      <c r="Q13" s="69"/>
      <c r="R13" s="69"/>
      <c r="S13" s="69"/>
      <c r="T13" s="69"/>
      <c r="U13" s="71"/>
    </row>
    <row r="14" spans="1:21" x14ac:dyDescent="0.25">
      <c r="A14" s="68" t="str">
        <f>IF(ISNUMBER('basic information'!B17),'basic information'!B17,"")</f>
        <v/>
      </c>
      <c r="B14" s="6"/>
      <c r="C14" s="6"/>
      <c r="D14" s="6"/>
      <c r="E14" s="6"/>
      <c r="F14" s="6"/>
      <c r="G14" s="6"/>
      <c r="H14" s="6"/>
      <c r="I14" s="6"/>
      <c r="J14" s="69"/>
      <c r="K14" s="69"/>
      <c r="L14" s="70"/>
      <c r="M14" s="69"/>
      <c r="N14" s="69"/>
      <c r="O14" s="69"/>
      <c r="P14" s="69"/>
      <c r="Q14" s="69"/>
      <c r="R14" s="69"/>
      <c r="S14" s="69"/>
      <c r="T14" s="69"/>
      <c r="U14" s="71"/>
    </row>
    <row r="15" spans="1:21" x14ac:dyDescent="0.25">
      <c r="A15" s="68" t="str">
        <f>IF(ISNUMBER('basic information'!B18),'basic information'!B18,"")</f>
        <v/>
      </c>
      <c r="B15" s="6"/>
      <c r="C15" s="6"/>
      <c r="D15" s="6"/>
      <c r="E15" s="6"/>
      <c r="F15" s="6"/>
      <c r="G15" s="6"/>
      <c r="H15" s="6"/>
      <c r="I15" s="6"/>
      <c r="J15" s="69"/>
      <c r="K15" s="69"/>
      <c r="L15" s="70"/>
      <c r="M15" s="69"/>
      <c r="N15" s="69"/>
      <c r="O15" s="69"/>
      <c r="P15" s="69"/>
      <c r="Q15" s="69"/>
      <c r="R15" s="69"/>
      <c r="S15" s="69"/>
      <c r="T15" s="69"/>
      <c r="U15" s="71"/>
    </row>
    <row r="16" spans="1:21" x14ac:dyDescent="0.25">
      <c r="A16" s="68" t="s">
        <v>18</v>
      </c>
      <c r="B16" s="69" t="s">
        <v>17</v>
      </c>
      <c r="C16" s="69" t="s">
        <v>19</v>
      </c>
      <c r="D16" s="69" t="s">
        <v>20</v>
      </c>
      <c r="E16" s="69" t="s">
        <v>21</v>
      </c>
      <c r="F16" s="69" t="s">
        <v>22</v>
      </c>
      <c r="G16" s="69" t="s">
        <v>23</v>
      </c>
      <c r="H16" s="69" t="s">
        <v>24</v>
      </c>
      <c r="I16" s="69" t="s">
        <v>25</v>
      </c>
      <c r="J16" s="69"/>
      <c r="K16" s="69"/>
      <c r="L16" s="70"/>
      <c r="M16" s="76"/>
      <c r="N16" s="76"/>
      <c r="O16" s="76"/>
      <c r="P16" s="76"/>
      <c r="Q16" s="76"/>
      <c r="R16" s="76"/>
      <c r="S16" s="76"/>
      <c r="T16" s="76"/>
      <c r="U16" s="71"/>
    </row>
    <row r="17" spans="1:21" ht="15.75" thickBot="1" x14ac:dyDescent="0.3">
      <c r="A17" s="68" t="str">
        <f>'basic information'!C4</f>
        <v>Treatment 1</v>
      </c>
      <c r="B17" s="104" t="str">
        <f>IF(ISNUMBER('basic information'!C5),'basic information'!C5,"")</f>
        <v/>
      </c>
      <c r="C17" s="104"/>
      <c r="D17" s="104"/>
      <c r="E17" s="104"/>
      <c r="F17" s="104"/>
      <c r="G17" s="104"/>
      <c r="H17" s="104"/>
      <c r="I17" s="104"/>
      <c r="J17" s="69"/>
      <c r="K17" s="69"/>
      <c r="L17" s="72"/>
      <c r="M17" s="73" t="s">
        <v>17</v>
      </c>
      <c r="N17" s="73" t="s">
        <v>19</v>
      </c>
      <c r="O17" s="73" t="s">
        <v>20</v>
      </c>
      <c r="P17" s="73" t="s">
        <v>21</v>
      </c>
      <c r="Q17" s="73" t="s">
        <v>22</v>
      </c>
      <c r="R17" s="73" t="s">
        <v>23</v>
      </c>
      <c r="S17" s="73" t="s">
        <v>24</v>
      </c>
      <c r="T17" s="73" t="s">
        <v>25</v>
      </c>
      <c r="U17" s="71"/>
    </row>
    <row r="18" spans="1:21" x14ac:dyDescent="0.25">
      <c r="A18" s="68" t="str">
        <f>IF(ISNUMBER('basic information'!C7),'basic information'!C7,"")</f>
        <v/>
      </c>
      <c r="B18" s="6"/>
      <c r="C18" s="6"/>
      <c r="D18" s="6"/>
      <c r="E18" s="6"/>
      <c r="F18" s="6"/>
      <c r="G18" s="6"/>
      <c r="H18" s="6"/>
      <c r="I18" s="6"/>
      <c r="J18" s="69"/>
      <c r="K18" s="69"/>
      <c r="L18" s="72" t="s">
        <v>41</v>
      </c>
      <c r="M18" s="77" t="str">
        <f>IF(ISNUMBER(calculation!L18),calculation!L18,"")</f>
        <v/>
      </c>
      <c r="N18" s="77" t="str">
        <f>IF(ISNUMBER(calculation!M18),calculation!M18,"")</f>
        <v/>
      </c>
      <c r="O18" s="77" t="str">
        <f>IF(ISNUMBER(calculation!N18),calculation!N18,"")</f>
        <v/>
      </c>
      <c r="P18" s="77" t="str">
        <f>IF(ISNUMBER(calculation!O18),calculation!O18,"")</f>
        <v/>
      </c>
      <c r="Q18" s="77" t="str">
        <f>IF(ISNUMBER(calculation!P18),calculation!P18,"")</f>
        <v/>
      </c>
      <c r="R18" s="77" t="str">
        <f>IF(ISNUMBER(calculation!Q18),calculation!Q18,"")</f>
        <v/>
      </c>
      <c r="S18" s="77" t="str">
        <f>IF(ISNUMBER(calculation!R18),calculation!R18,"")</f>
        <v/>
      </c>
      <c r="T18" s="77" t="str">
        <f>IF(ISNUMBER(calculation!S18),calculation!S18,"")</f>
        <v/>
      </c>
      <c r="U18" s="71"/>
    </row>
    <row r="19" spans="1:21" x14ac:dyDescent="0.25">
      <c r="A19" s="68" t="str">
        <f>IF(ISNUMBER('basic information'!C8),'basic information'!C8,"")</f>
        <v/>
      </c>
      <c r="B19" s="6"/>
      <c r="C19" s="6"/>
      <c r="D19" s="6"/>
      <c r="E19" s="6"/>
      <c r="F19" s="6"/>
      <c r="G19" s="6"/>
      <c r="H19" s="6"/>
      <c r="I19" s="6"/>
      <c r="J19" s="69"/>
      <c r="K19" s="69"/>
      <c r="L19" s="72" t="s">
        <v>42</v>
      </c>
      <c r="M19" s="78" t="str">
        <f>IF(ISNUMBER(calculation!L19),calculation!L19,"")</f>
        <v/>
      </c>
      <c r="N19" s="78" t="str">
        <f>IF(ISNUMBER(calculation!M19),calculation!M19,"")</f>
        <v/>
      </c>
      <c r="O19" s="78" t="str">
        <f>IF(ISNUMBER(calculation!N19),calculation!N19,"")</f>
        <v/>
      </c>
      <c r="P19" s="78" t="str">
        <f>IF(ISNUMBER(calculation!O19),calculation!O19,"")</f>
        <v/>
      </c>
      <c r="Q19" s="78" t="str">
        <f>IF(ISNUMBER(calculation!P19),calculation!P19,"")</f>
        <v/>
      </c>
      <c r="R19" s="77" t="str">
        <f>IF(ISNUMBER(calculation!Q19),calculation!Q19,"")</f>
        <v/>
      </c>
      <c r="S19" s="78" t="str">
        <f>IF(ISNUMBER(calculation!R19),calculation!R19,"")</f>
        <v/>
      </c>
      <c r="T19" s="78" t="str">
        <f>IF(ISNUMBER(calculation!S19),calculation!S19,"")</f>
        <v/>
      </c>
      <c r="U19" s="71"/>
    </row>
    <row r="20" spans="1:21" x14ac:dyDescent="0.25">
      <c r="A20" s="68" t="str">
        <f>IF(ISNUMBER('basic information'!C9),'basic information'!C9,"")</f>
        <v/>
      </c>
      <c r="B20" s="6"/>
      <c r="C20" s="6"/>
      <c r="D20" s="6"/>
      <c r="E20" s="6"/>
      <c r="F20" s="6"/>
      <c r="G20" s="6"/>
      <c r="H20" s="6"/>
      <c r="I20" s="6"/>
      <c r="J20" s="69"/>
      <c r="K20" s="69"/>
      <c r="L20" s="72" t="s">
        <v>49</v>
      </c>
      <c r="M20" s="79" t="str">
        <f>IF(ISNUMBER(calculation!L21),calculation!L21,"")</f>
        <v/>
      </c>
      <c r="N20" s="79" t="str">
        <f>IF(ISNUMBER(calculation!M21),calculation!M21,"")</f>
        <v/>
      </c>
      <c r="O20" s="79" t="str">
        <f>IF(ISNUMBER(calculation!N21),calculation!N21,"")</f>
        <v/>
      </c>
      <c r="P20" s="79" t="str">
        <f>IF(ISNUMBER(calculation!O21),calculation!O21,"")</f>
        <v/>
      </c>
      <c r="Q20" s="79" t="str">
        <f>IF(ISNUMBER(calculation!P21),calculation!P21,"")</f>
        <v/>
      </c>
      <c r="R20" s="80" t="str">
        <f>IF(ISNUMBER(calculation!Q21),calculation!Q21,"")</f>
        <v/>
      </c>
      <c r="S20" s="79" t="str">
        <f>IF(ISNUMBER(calculation!R21),calculation!R21,"")</f>
        <v/>
      </c>
      <c r="T20" s="79" t="str">
        <f>IF(ISNUMBER(calculation!S21),calculation!S21,"")</f>
        <v/>
      </c>
      <c r="U20" s="71"/>
    </row>
    <row r="21" spans="1:21" x14ac:dyDescent="0.25">
      <c r="A21" s="68" t="str">
        <f>IF(ISNUMBER('basic information'!C10),'basic information'!C10,"")</f>
        <v/>
      </c>
      <c r="B21" s="6"/>
      <c r="C21" s="6"/>
      <c r="D21" s="6"/>
      <c r="E21" s="6"/>
      <c r="F21" s="6"/>
      <c r="G21" s="6"/>
      <c r="H21" s="6"/>
      <c r="I21" s="6"/>
      <c r="J21" s="69"/>
      <c r="K21" s="69"/>
      <c r="L21" s="72" t="s">
        <v>50</v>
      </c>
      <c r="M21" s="79" t="str">
        <f>IF(ISNUMBER(calculation!L22),calculation!L22,"")</f>
        <v/>
      </c>
      <c r="N21" s="79" t="str">
        <f>IF(ISNUMBER(calculation!M22),calculation!M22,"")</f>
        <v/>
      </c>
      <c r="O21" s="79" t="str">
        <f>IF(ISNUMBER(calculation!N22),calculation!N22,"")</f>
        <v/>
      </c>
      <c r="P21" s="79" t="str">
        <f>IF(ISNUMBER(calculation!O22),calculation!O22,"")</f>
        <v/>
      </c>
      <c r="Q21" s="79" t="str">
        <f>IF(ISNUMBER(calculation!P22),calculation!P22,"")</f>
        <v/>
      </c>
      <c r="R21" s="79" t="str">
        <f>IF(ISNUMBER(calculation!Q22),calculation!Q22,"")</f>
        <v/>
      </c>
      <c r="S21" s="79" t="str">
        <f>IF(ISNUMBER(calculation!R22),calculation!R22,"")</f>
        <v/>
      </c>
      <c r="T21" s="79" t="str">
        <f>IF(ISNUMBER(calculation!S22),calculation!S22,"")</f>
        <v/>
      </c>
      <c r="U21" s="71"/>
    </row>
    <row r="22" spans="1:21" x14ac:dyDescent="0.25">
      <c r="A22" s="68" t="str">
        <f>IF(ISNUMBER('basic information'!C11),'basic information'!C11,"")</f>
        <v/>
      </c>
      <c r="B22" s="6"/>
      <c r="C22" s="6"/>
      <c r="D22" s="6"/>
      <c r="E22" s="6"/>
      <c r="F22" s="6"/>
      <c r="G22" s="6"/>
      <c r="H22" s="6"/>
      <c r="I22" s="6"/>
      <c r="J22" s="69"/>
      <c r="K22" s="69"/>
      <c r="L22" s="72"/>
      <c r="M22" s="75"/>
      <c r="N22" s="81"/>
      <c r="O22" s="81"/>
      <c r="P22" s="81"/>
      <c r="Q22" s="81"/>
      <c r="R22" s="81"/>
      <c r="S22" s="81"/>
      <c r="T22" s="81"/>
      <c r="U22" s="71"/>
    </row>
    <row r="23" spans="1:21" x14ac:dyDescent="0.25">
      <c r="A23" s="68" t="str">
        <f>IF(ISNUMBER('basic information'!C12),'basic information'!C12,"")</f>
        <v/>
      </c>
      <c r="B23" s="6"/>
      <c r="C23" s="6"/>
      <c r="D23" s="6"/>
      <c r="E23" s="6"/>
      <c r="F23" s="6"/>
      <c r="G23" s="6"/>
      <c r="H23" s="6"/>
      <c r="I23" s="6"/>
      <c r="J23" s="69"/>
      <c r="K23" s="69"/>
      <c r="L23" s="72" t="s">
        <v>55</v>
      </c>
      <c r="M23" s="77" t="str">
        <f>IF(COUNTBLANK(M18:T18)&lt;8,AVERAGE(M18:T18),"")</f>
        <v/>
      </c>
      <c r="N23" s="81"/>
      <c r="O23" s="81"/>
      <c r="P23" s="81"/>
      <c r="Q23" s="81"/>
      <c r="R23" s="81"/>
      <c r="S23" s="81"/>
      <c r="T23" s="81"/>
      <c r="U23" s="71"/>
    </row>
    <row r="24" spans="1:21" x14ac:dyDescent="0.25">
      <c r="A24" s="68" t="str">
        <f>IF(ISNUMBER('basic information'!C13),'basic information'!C13,"")</f>
        <v/>
      </c>
      <c r="B24" s="6"/>
      <c r="C24" s="6"/>
      <c r="D24" s="6"/>
      <c r="E24" s="6"/>
      <c r="F24" s="6"/>
      <c r="G24" s="6"/>
      <c r="H24" s="6"/>
      <c r="I24" s="6"/>
      <c r="J24" s="69"/>
      <c r="K24" s="69"/>
      <c r="L24" s="72" t="s">
        <v>53</v>
      </c>
      <c r="M24" s="77" t="str">
        <f>IF(ISNUMBER(M23),MAX(STDEV(M18:T18)/SQRT(SUM(calculation!L17:S17)),SQRT(SUM(calculation!L20:S20))/SUM(calculation!L17:S17)),"")</f>
        <v/>
      </c>
      <c r="N24" s="81"/>
      <c r="O24" s="81"/>
      <c r="P24" s="81"/>
      <c r="Q24" s="81"/>
      <c r="R24" s="81"/>
      <c r="S24" s="81"/>
      <c r="T24" s="81"/>
      <c r="U24" s="71"/>
    </row>
    <row r="25" spans="1:21" x14ac:dyDescent="0.25">
      <c r="A25" s="68" t="str">
        <f>IF(ISNUMBER('basic information'!C14),'basic information'!C14,"")</f>
        <v/>
      </c>
      <c r="B25" s="6"/>
      <c r="C25" s="6"/>
      <c r="D25" s="6"/>
      <c r="E25" s="6"/>
      <c r="F25" s="6"/>
      <c r="G25" s="6"/>
      <c r="H25" s="6"/>
      <c r="I25" s="6"/>
      <c r="J25" s="69"/>
      <c r="K25" s="69"/>
      <c r="L25" s="72" t="s">
        <v>56</v>
      </c>
      <c r="M25" s="82" t="str">
        <f>IF(COUNTBLANK(M20:T20)&lt;8,AVERAGE(M20:T20),"")</f>
        <v/>
      </c>
      <c r="N25" s="81"/>
      <c r="O25" s="81"/>
      <c r="P25" s="81"/>
      <c r="Q25" s="81"/>
      <c r="R25" s="81"/>
      <c r="S25" s="81"/>
      <c r="T25" s="81"/>
      <c r="U25" s="71"/>
    </row>
    <row r="26" spans="1:21" x14ac:dyDescent="0.25">
      <c r="A26" s="68" t="str">
        <f>IF(ISNUMBER('basic information'!C15),'basic information'!C15,"")</f>
        <v/>
      </c>
      <c r="B26" s="6"/>
      <c r="C26" s="6"/>
      <c r="D26" s="6"/>
      <c r="E26" s="6"/>
      <c r="F26" s="6"/>
      <c r="G26" s="6"/>
      <c r="H26" s="6"/>
      <c r="I26" s="6"/>
      <c r="J26" s="69"/>
      <c r="K26" s="69"/>
      <c r="L26" s="72" t="s">
        <v>53</v>
      </c>
      <c r="M26" s="77" t="str">
        <f>IF(ISNUMBER(M25),MAX(STDEV(M20:T20)/SQRT(SUM(calculation!L17:S17)),SQRT(SUM(calculation!L23:S23))/SUM(calculation!L17:S17)),"")</f>
        <v/>
      </c>
      <c r="N26" s="81"/>
      <c r="O26" s="81"/>
      <c r="P26" s="81"/>
      <c r="Q26" s="81"/>
      <c r="R26" s="81"/>
      <c r="S26" s="81"/>
      <c r="T26" s="81"/>
      <c r="U26" s="71"/>
    </row>
    <row r="27" spans="1:21" x14ac:dyDescent="0.25">
      <c r="A27" s="68" t="str">
        <f>IF(ISNUMBER('basic information'!C16),'basic information'!C16,"")</f>
        <v/>
      </c>
      <c r="B27" s="6"/>
      <c r="C27" s="6"/>
      <c r="D27" s="6"/>
      <c r="E27" s="6"/>
      <c r="F27" s="6"/>
      <c r="G27" s="6"/>
      <c r="H27" s="6"/>
      <c r="I27" s="6"/>
      <c r="J27" s="69"/>
      <c r="K27" s="69"/>
      <c r="L27" s="70"/>
      <c r="M27" s="76"/>
      <c r="N27" s="76"/>
      <c r="O27" s="76"/>
      <c r="P27" s="76"/>
      <c r="Q27" s="76"/>
      <c r="R27" s="76"/>
      <c r="S27" s="76"/>
      <c r="T27" s="76"/>
      <c r="U27" s="71"/>
    </row>
    <row r="28" spans="1:21" x14ac:dyDescent="0.25">
      <c r="A28" s="68" t="str">
        <f>IF(ISNUMBER('basic information'!C17),'basic information'!C17,"")</f>
        <v/>
      </c>
      <c r="B28" s="6"/>
      <c r="C28" s="6"/>
      <c r="D28" s="6"/>
      <c r="E28" s="6"/>
      <c r="F28" s="6"/>
      <c r="G28" s="6"/>
      <c r="H28" s="6"/>
      <c r="I28" s="6"/>
      <c r="J28" s="69"/>
      <c r="K28" s="69"/>
      <c r="L28" s="70"/>
      <c r="M28" s="76"/>
      <c r="N28" s="76"/>
      <c r="O28" s="76"/>
      <c r="P28" s="76"/>
      <c r="Q28" s="76"/>
      <c r="R28" s="76"/>
      <c r="S28" s="76"/>
      <c r="T28" s="76"/>
      <c r="U28" s="71"/>
    </row>
    <row r="29" spans="1:21" x14ac:dyDescent="0.25">
      <c r="A29" s="68" t="str">
        <f>IF(ISNUMBER('basic information'!C18),'basic information'!C18,"")</f>
        <v/>
      </c>
      <c r="B29" s="6"/>
      <c r="C29" s="6"/>
      <c r="D29" s="6"/>
      <c r="E29" s="6"/>
      <c r="F29" s="6"/>
      <c r="G29" s="6"/>
      <c r="H29" s="6"/>
      <c r="I29" s="6"/>
      <c r="J29" s="69"/>
      <c r="K29" s="69"/>
      <c r="L29" s="70"/>
      <c r="M29" s="76"/>
      <c r="N29" s="76"/>
      <c r="O29" s="76"/>
      <c r="P29" s="76"/>
      <c r="Q29" s="76"/>
      <c r="R29" s="76"/>
      <c r="S29" s="76"/>
      <c r="T29" s="76"/>
      <c r="U29" s="71"/>
    </row>
    <row r="30" spans="1:21" x14ac:dyDescent="0.25">
      <c r="A30" s="68" t="s">
        <v>18</v>
      </c>
      <c r="B30" s="69" t="s">
        <v>17</v>
      </c>
      <c r="C30" s="69" t="s">
        <v>19</v>
      </c>
      <c r="D30" s="69" t="s">
        <v>20</v>
      </c>
      <c r="E30" s="69" t="s">
        <v>21</v>
      </c>
      <c r="F30" s="69" t="s">
        <v>22</v>
      </c>
      <c r="G30" s="69" t="s">
        <v>23</v>
      </c>
      <c r="H30" s="69" t="s">
        <v>24</v>
      </c>
      <c r="I30" s="69" t="s">
        <v>25</v>
      </c>
      <c r="J30" s="69"/>
      <c r="K30" s="69"/>
      <c r="L30" s="70"/>
      <c r="M30" s="76"/>
      <c r="N30" s="76"/>
      <c r="O30" s="76"/>
      <c r="P30" s="76"/>
      <c r="Q30" s="76"/>
      <c r="R30" s="76"/>
      <c r="S30" s="76"/>
      <c r="T30" s="76"/>
      <c r="U30" s="71"/>
    </row>
    <row r="31" spans="1:21" ht="15.75" thickBot="1" x14ac:dyDescent="0.3">
      <c r="A31" s="68" t="str">
        <f>'basic information'!D4</f>
        <v>Treatment 2</v>
      </c>
      <c r="B31" s="104" t="str">
        <f>IF(ISNUMBER('basic information'!D5),'basic information'!D5,"")</f>
        <v/>
      </c>
      <c r="C31" s="104"/>
      <c r="D31" s="104"/>
      <c r="E31" s="104"/>
      <c r="F31" s="104"/>
      <c r="G31" s="104"/>
      <c r="H31" s="104"/>
      <c r="I31" s="104"/>
      <c r="J31" s="69"/>
      <c r="K31" s="69"/>
      <c r="L31" s="72"/>
      <c r="M31" s="73" t="s">
        <v>17</v>
      </c>
      <c r="N31" s="73" t="s">
        <v>19</v>
      </c>
      <c r="O31" s="73" t="s">
        <v>20</v>
      </c>
      <c r="P31" s="73" t="s">
        <v>21</v>
      </c>
      <c r="Q31" s="73" t="s">
        <v>22</v>
      </c>
      <c r="R31" s="73" t="s">
        <v>23</v>
      </c>
      <c r="S31" s="73" t="s">
        <v>24</v>
      </c>
      <c r="T31" s="73" t="s">
        <v>25</v>
      </c>
      <c r="U31" s="71"/>
    </row>
    <row r="32" spans="1:21" x14ac:dyDescent="0.25">
      <c r="A32" s="68" t="str">
        <f>IF(ISNUMBER('basic information'!D7),'basic information'!D7,"")</f>
        <v/>
      </c>
      <c r="B32" s="6"/>
      <c r="C32" s="6"/>
      <c r="D32" s="6"/>
      <c r="E32" s="6"/>
      <c r="F32" s="6"/>
      <c r="G32" s="6"/>
      <c r="H32" s="6"/>
      <c r="I32" s="6"/>
      <c r="J32" s="69"/>
      <c r="K32" s="69"/>
      <c r="L32" s="72" t="s">
        <v>41</v>
      </c>
      <c r="M32" s="77" t="str">
        <f>IF(ISNUMBER(calculation!L32),calculation!L32,"")</f>
        <v/>
      </c>
      <c r="N32" s="77" t="str">
        <f>IF(ISNUMBER(calculation!M32),calculation!M32,"")</f>
        <v/>
      </c>
      <c r="O32" s="77" t="str">
        <f>IF(ISNUMBER(calculation!N32),calculation!N32,"")</f>
        <v/>
      </c>
      <c r="P32" s="77" t="str">
        <f>IF(ISNUMBER(calculation!O32),calculation!O32,"")</f>
        <v/>
      </c>
      <c r="Q32" s="77" t="str">
        <f>IF(ISNUMBER(calculation!P32),calculation!P32,"")</f>
        <v/>
      </c>
      <c r="R32" s="77" t="str">
        <f>IF(ISNUMBER(calculation!Q32),calculation!Q32,"")</f>
        <v/>
      </c>
      <c r="S32" s="77" t="str">
        <f>IF(ISNUMBER(calculation!R32),calculation!R32,"")</f>
        <v/>
      </c>
      <c r="T32" s="77" t="str">
        <f>IF(ISNUMBER(calculation!S32),calculation!S32,"")</f>
        <v/>
      </c>
      <c r="U32" s="71"/>
    </row>
    <row r="33" spans="1:21" x14ac:dyDescent="0.25">
      <c r="A33" s="68" t="str">
        <f>IF(ISNUMBER('basic information'!D8),'basic information'!D8,"")</f>
        <v/>
      </c>
      <c r="B33" s="6"/>
      <c r="C33" s="6"/>
      <c r="D33" s="6"/>
      <c r="E33" s="6"/>
      <c r="F33" s="6"/>
      <c r="G33" s="6"/>
      <c r="H33" s="6"/>
      <c r="I33" s="6"/>
      <c r="J33" s="69"/>
      <c r="K33" s="69"/>
      <c r="L33" s="72" t="s">
        <v>42</v>
      </c>
      <c r="M33" s="78" t="str">
        <f>IF(ISNUMBER(calculation!L33),calculation!L33,"")</f>
        <v/>
      </c>
      <c r="N33" s="78" t="str">
        <f>IF(ISNUMBER(calculation!M33),calculation!M33,"")</f>
        <v/>
      </c>
      <c r="O33" s="78" t="str">
        <f>IF(ISNUMBER(calculation!N33),calculation!N33,"")</f>
        <v/>
      </c>
      <c r="P33" s="78" t="str">
        <f>IF(ISNUMBER(calculation!O33),calculation!O33,"")</f>
        <v/>
      </c>
      <c r="Q33" s="78" t="str">
        <f>IF(ISNUMBER(calculation!P33),calculation!P33,"")</f>
        <v/>
      </c>
      <c r="R33" s="77" t="str">
        <f>IF(ISNUMBER(calculation!Q33),calculation!Q33,"")</f>
        <v/>
      </c>
      <c r="S33" s="78" t="str">
        <f>IF(ISNUMBER(calculation!R33),calculation!R33,"")</f>
        <v/>
      </c>
      <c r="T33" s="78" t="str">
        <f>IF(ISNUMBER(calculation!S33),calculation!S33,"")</f>
        <v/>
      </c>
      <c r="U33" s="71"/>
    </row>
    <row r="34" spans="1:21" x14ac:dyDescent="0.25">
      <c r="A34" s="68" t="str">
        <f>IF(ISNUMBER('basic information'!D9),'basic information'!D9,"")</f>
        <v/>
      </c>
      <c r="B34" s="6"/>
      <c r="C34" s="6"/>
      <c r="D34" s="6"/>
      <c r="E34" s="6"/>
      <c r="F34" s="6"/>
      <c r="G34" s="6"/>
      <c r="H34" s="6"/>
      <c r="I34" s="6"/>
      <c r="J34" s="69"/>
      <c r="K34" s="69"/>
      <c r="L34" s="72" t="s">
        <v>49</v>
      </c>
      <c r="M34" s="79" t="str">
        <f>IF(ISNUMBER(calculation!L35),calculation!L35,"")</f>
        <v/>
      </c>
      <c r="N34" s="79" t="str">
        <f>IF(ISNUMBER(calculation!M35),calculation!M35,"")</f>
        <v/>
      </c>
      <c r="O34" s="79" t="str">
        <f>IF(ISNUMBER(calculation!N35),calculation!N35,"")</f>
        <v/>
      </c>
      <c r="P34" s="79" t="str">
        <f>IF(ISNUMBER(calculation!O35),calculation!O35,"")</f>
        <v/>
      </c>
      <c r="Q34" s="79" t="str">
        <f>IF(ISNUMBER(calculation!P35),calculation!P35,"")</f>
        <v/>
      </c>
      <c r="R34" s="80" t="str">
        <f>IF(ISNUMBER(calculation!Q35),calculation!Q35,"")</f>
        <v/>
      </c>
      <c r="S34" s="79" t="str">
        <f>IF(ISNUMBER(calculation!R35),calculation!R35,"")</f>
        <v/>
      </c>
      <c r="T34" s="79" t="str">
        <f>IF(ISNUMBER(calculation!S35),calculation!S35,"")</f>
        <v/>
      </c>
      <c r="U34" s="71"/>
    </row>
    <row r="35" spans="1:21" x14ac:dyDescent="0.25">
      <c r="A35" s="68" t="str">
        <f>IF(ISNUMBER('basic information'!D10),'basic information'!D10,"")</f>
        <v/>
      </c>
      <c r="B35" s="6"/>
      <c r="C35" s="6"/>
      <c r="D35" s="6"/>
      <c r="E35" s="6"/>
      <c r="F35" s="6"/>
      <c r="G35" s="6"/>
      <c r="H35" s="6"/>
      <c r="I35" s="6"/>
      <c r="J35" s="69"/>
      <c r="K35" s="69"/>
      <c r="L35" s="72" t="s">
        <v>50</v>
      </c>
      <c r="M35" s="79" t="str">
        <f>IF(ISNUMBER(calculation!L36),calculation!L36,"")</f>
        <v/>
      </c>
      <c r="N35" s="79" t="str">
        <f>IF(ISNUMBER(calculation!M36),calculation!M36,"")</f>
        <v/>
      </c>
      <c r="O35" s="79" t="str">
        <f>IF(ISNUMBER(calculation!N36),calculation!N36,"")</f>
        <v/>
      </c>
      <c r="P35" s="79" t="str">
        <f>IF(ISNUMBER(calculation!O36),calculation!O36,"")</f>
        <v/>
      </c>
      <c r="Q35" s="79" t="str">
        <f>IF(ISNUMBER(calculation!P36),calculation!P36,"")</f>
        <v/>
      </c>
      <c r="R35" s="79" t="str">
        <f>IF(ISNUMBER(calculation!Q36),calculation!Q36,"")</f>
        <v/>
      </c>
      <c r="S35" s="79" t="str">
        <f>IF(ISNUMBER(calculation!R36),calculation!R36,"")</f>
        <v/>
      </c>
      <c r="T35" s="79" t="str">
        <f>IF(ISNUMBER(calculation!S36),calculation!S36,"")</f>
        <v/>
      </c>
      <c r="U35" s="71"/>
    </row>
    <row r="36" spans="1:21" x14ac:dyDescent="0.25">
      <c r="A36" s="68" t="str">
        <f>IF(ISNUMBER('basic information'!D11),'basic information'!D11,"")</f>
        <v/>
      </c>
      <c r="B36" s="6"/>
      <c r="C36" s="6"/>
      <c r="D36" s="6"/>
      <c r="E36" s="6"/>
      <c r="F36" s="6"/>
      <c r="G36" s="6"/>
      <c r="H36" s="6"/>
      <c r="I36" s="6"/>
      <c r="J36" s="69"/>
      <c r="K36" s="69"/>
      <c r="L36" s="72"/>
      <c r="M36" s="75"/>
      <c r="N36" s="81"/>
      <c r="O36" s="81"/>
      <c r="P36" s="81"/>
      <c r="Q36" s="81"/>
      <c r="R36" s="81"/>
      <c r="S36" s="81"/>
      <c r="T36" s="81"/>
      <c r="U36" s="71"/>
    </row>
    <row r="37" spans="1:21" x14ac:dyDescent="0.25">
      <c r="A37" s="68" t="str">
        <f>IF(ISNUMBER('basic information'!D12),'basic information'!D12,"")</f>
        <v/>
      </c>
      <c r="B37" s="6"/>
      <c r="C37" s="6"/>
      <c r="D37" s="6"/>
      <c r="E37" s="6"/>
      <c r="F37" s="6"/>
      <c r="G37" s="6"/>
      <c r="H37" s="6"/>
      <c r="I37" s="6"/>
      <c r="J37" s="69"/>
      <c r="K37" s="69"/>
      <c r="L37" s="72" t="s">
        <v>55</v>
      </c>
      <c r="M37" s="77" t="str">
        <f>IF(COUNTBLANK(M32:T32)&lt;8,AVERAGE(M32:T32),"")</f>
        <v/>
      </c>
      <c r="N37" s="81"/>
      <c r="O37" s="81"/>
      <c r="P37" s="81"/>
      <c r="Q37" s="81"/>
      <c r="R37" s="81"/>
      <c r="S37" s="81"/>
      <c r="T37" s="81"/>
      <c r="U37" s="71"/>
    </row>
    <row r="38" spans="1:21" x14ac:dyDescent="0.25">
      <c r="A38" s="68" t="str">
        <f>IF(ISNUMBER('basic information'!D13),'basic information'!D13,"")</f>
        <v/>
      </c>
      <c r="B38" s="6"/>
      <c r="C38" s="6"/>
      <c r="D38" s="6"/>
      <c r="E38" s="6"/>
      <c r="F38" s="6"/>
      <c r="G38" s="6"/>
      <c r="H38" s="6"/>
      <c r="I38" s="6"/>
      <c r="J38" s="69"/>
      <c r="K38" s="69"/>
      <c r="L38" s="72" t="s">
        <v>53</v>
      </c>
      <c r="M38" s="77" t="str">
        <f>IF(ISNUMBER(M37),MAX(STDEV(M32:T32)/SQRT(SUM(calculation!L31:S31)),SQRT(SUM(calculation!L34:S34))/SUM(calculation!L31:S31)),"")</f>
        <v/>
      </c>
      <c r="N38" s="81"/>
      <c r="O38" s="81"/>
      <c r="P38" s="81"/>
      <c r="Q38" s="81"/>
      <c r="R38" s="81"/>
      <c r="S38" s="81"/>
      <c r="T38" s="81"/>
      <c r="U38" s="71"/>
    </row>
    <row r="39" spans="1:21" x14ac:dyDescent="0.25">
      <c r="A39" s="68" t="str">
        <f>IF(ISNUMBER('basic information'!D14),'basic information'!D14,"")</f>
        <v/>
      </c>
      <c r="B39" s="6"/>
      <c r="C39" s="6"/>
      <c r="D39" s="6"/>
      <c r="E39" s="6"/>
      <c r="F39" s="6"/>
      <c r="G39" s="6"/>
      <c r="H39" s="6"/>
      <c r="I39" s="6"/>
      <c r="J39" s="69"/>
      <c r="K39" s="69"/>
      <c r="L39" s="72" t="s">
        <v>56</v>
      </c>
      <c r="M39" s="82" t="str">
        <f>IF(COUNTBLANK(M34:T34)&lt;8,AVERAGE(M34:T34),"")</f>
        <v/>
      </c>
      <c r="N39" s="81"/>
      <c r="O39" s="81"/>
      <c r="P39" s="81"/>
      <c r="Q39" s="81"/>
      <c r="R39" s="81"/>
      <c r="S39" s="81"/>
      <c r="T39" s="81"/>
      <c r="U39" s="71"/>
    </row>
    <row r="40" spans="1:21" x14ac:dyDescent="0.25">
      <c r="A40" s="68" t="str">
        <f>IF(ISNUMBER('basic information'!D15),'basic information'!D15,"")</f>
        <v/>
      </c>
      <c r="B40" s="6"/>
      <c r="C40" s="6"/>
      <c r="D40" s="6"/>
      <c r="E40" s="6"/>
      <c r="F40" s="6"/>
      <c r="G40" s="6"/>
      <c r="H40" s="6"/>
      <c r="I40" s="6"/>
      <c r="J40" s="69"/>
      <c r="K40" s="69"/>
      <c r="L40" s="72" t="s">
        <v>53</v>
      </c>
      <c r="M40" s="77" t="str">
        <f>IF(ISNUMBER(M39),MAX(STDEV(M34:T34)/SQRT(SUM(calculation!L31:S31)),SQRT(SUM(calculation!L37:S37))/SUM(calculation!L31:S31)),"")</f>
        <v/>
      </c>
      <c r="N40" s="81"/>
      <c r="O40" s="81"/>
      <c r="P40" s="81"/>
      <c r="Q40" s="81"/>
      <c r="R40" s="81"/>
      <c r="S40" s="81"/>
      <c r="T40" s="81"/>
      <c r="U40" s="71"/>
    </row>
    <row r="41" spans="1:21" x14ac:dyDescent="0.25">
      <c r="A41" s="68" t="str">
        <f>IF(ISNUMBER('basic information'!D16),'basic information'!D16,"")</f>
        <v/>
      </c>
      <c r="B41" s="6"/>
      <c r="C41" s="6"/>
      <c r="D41" s="6"/>
      <c r="E41" s="6"/>
      <c r="F41" s="6"/>
      <c r="G41" s="6"/>
      <c r="H41" s="6"/>
      <c r="I41" s="6"/>
      <c r="J41" s="69"/>
      <c r="K41" s="69"/>
      <c r="L41" s="70"/>
      <c r="M41" s="76"/>
      <c r="N41" s="76"/>
      <c r="O41" s="76"/>
      <c r="P41" s="76"/>
      <c r="Q41" s="76"/>
      <c r="R41" s="76"/>
      <c r="S41" s="76"/>
      <c r="T41" s="76"/>
      <c r="U41" s="71"/>
    </row>
    <row r="42" spans="1:21" x14ac:dyDescent="0.25">
      <c r="A42" s="68" t="str">
        <f>IF(ISNUMBER('basic information'!D17),'basic information'!D17,"")</f>
        <v/>
      </c>
      <c r="B42" s="6"/>
      <c r="C42" s="6"/>
      <c r="D42" s="6"/>
      <c r="E42" s="6"/>
      <c r="F42" s="6"/>
      <c r="G42" s="6"/>
      <c r="H42" s="6"/>
      <c r="I42" s="6"/>
      <c r="J42" s="69"/>
      <c r="K42" s="69"/>
      <c r="L42" s="70"/>
      <c r="M42" s="76"/>
      <c r="N42" s="76"/>
      <c r="O42" s="76"/>
      <c r="P42" s="76"/>
      <c r="Q42" s="76"/>
      <c r="R42" s="76"/>
      <c r="S42" s="76"/>
      <c r="T42" s="76"/>
      <c r="U42" s="71"/>
    </row>
    <row r="43" spans="1:21" x14ac:dyDescent="0.25">
      <c r="A43" s="68" t="str">
        <f>IF(ISNUMBER('basic information'!D18),'basic information'!D18,"")</f>
        <v/>
      </c>
      <c r="B43" s="6"/>
      <c r="C43" s="6"/>
      <c r="D43" s="6"/>
      <c r="E43" s="6"/>
      <c r="F43" s="6"/>
      <c r="G43" s="6"/>
      <c r="H43" s="6"/>
      <c r="I43" s="6"/>
      <c r="J43" s="69"/>
      <c r="K43" s="69"/>
      <c r="L43" s="70"/>
      <c r="M43" s="76"/>
      <c r="N43" s="76"/>
      <c r="O43" s="76"/>
      <c r="P43" s="76"/>
      <c r="Q43" s="76"/>
      <c r="R43" s="76"/>
      <c r="S43" s="76"/>
      <c r="T43" s="76"/>
      <c r="U43" s="71"/>
    </row>
    <row r="44" spans="1:21" x14ac:dyDescent="0.25">
      <c r="A44" s="68" t="s">
        <v>18</v>
      </c>
      <c r="B44" s="69" t="s">
        <v>17</v>
      </c>
      <c r="C44" s="69" t="s">
        <v>19</v>
      </c>
      <c r="D44" s="69" t="s">
        <v>20</v>
      </c>
      <c r="E44" s="69" t="s">
        <v>21</v>
      </c>
      <c r="F44" s="69" t="s">
        <v>22</v>
      </c>
      <c r="G44" s="69" t="s">
        <v>23</v>
      </c>
      <c r="H44" s="69" t="s">
        <v>24</v>
      </c>
      <c r="I44" s="69" t="s">
        <v>25</v>
      </c>
      <c r="J44" s="69"/>
      <c r="K44" s="69"/>
      <c r="L44" s="70"/>
      <c r="M44" s="76"/>
      <c r="N44" s="76"/>
      <c r="O44" s="76"/>
      <c r="P44" s="76"/>
      <c r="Q44" s="76"/>
      <c r="R44" s="76"/>
      <c r="S44" s="76"/>
      <c r="T44" s="76"/>
      <c r="U44" s="71"/>
    </row>
    <row r="45" spans="1:21" ht="15.75" thickBot="1" x14ac:dyDescent="0.3">
      <c r="A45" s="68" t="str">
        <f>'basic information'!E4</f>
        <v>Treatment 3</v>
      </c>
      <c r="B45" s="104" t="str">
        <f>IF(ISNUMBER('basic information'!E5),'basic information'!E5,"")</f>
        <v/>
      </c>
      <c r="C45" s="104"/>
      <c r="D45" s="104"/>
      <c r="E45" s="104"/>
      <c r="F45" s="104"/>
      <c r="G45" s="104"/>
      <c r="H45" s="104"/>
      <c r="I45" s="104"/>
      <c r="J45" s="69"/>
      <c r="K45" s="69"/>
      <c r="L45" s="72"/>
      <c r="M45" s="73" t="s">
        <v>17</v>
      </c>
      <c r="N45" s="73" t="s">
        <v>19</v>
      </c>
      <c r="O45" s="73" t="s">
        <v>20</v>
      </c>
      <c r="P45" s="73" t="s">
        <v>21</v>
      </c>
      <c r="Q45" s="73" t="s">
        <v>22</v>
      </c>
      <c r="R45" s="73" t="s">
        <v>23</v>
      </c>
      <c r="S45" s="73" t="s">
        <v>24</v>
      </c>
      <c r="T45" s="73" t="s">
        <v>25</v>
      </c>
      <c r="U45" s="71"/>
    </row>
    <row r="46" spans="1:21" x14ac:dyDescent="0.25">
      <c r="A46" s="68" t="str">
        <f>IF(ISNUMBER('basic information'!E7),'basic information'!E7,"")</f>
        <v/>
      </c>
      <c r="B46" s="6"/>
      <c r="C46" s="6"/>
      <c r="D46" s="6"/>
      <c r="E46" s="6"/>
      <c r="F46" s="6"/>
      <c r="G46" s="6"/>
      <c r="H46" s="6"/>
      <c r="I46" s="6"/>
      <c r="J46" s="69"/>
      <c r="K46" s="69"/>
      <c r="L46" s="72" t="s">
        <v>41</v>
      </c>
      <c r="M46" s="77" t="str">
        <f>IF(ISNUMBER(calculation!L46),calculation!L46,"")</f>
        <v/>
      </c>
      <c r="N46" s="77" t="str">
        <f>IF(ISNUMBER(calculation!M46),calculation!M46,"")</f>
        <v/>
      </c>
      <c r="O46" s="77" t="str">
        <f>IF(ISNUMBER(calculation!N46),calculation!N46,"")</f>
        <v/>
      </c>
      <c r="P46" s="77" t="str">
        <f>IF(ISNUMBER(calculation!O46),calculation!O46,"")</f>
        <v/>
      </c>
      <c r="Q46" s="77" t="str">
        <f>IF(ISNUMBER(calculation!P46),calculation!P46,"")</f>
        <v/>
      </c>
      <c r="R46" s="77" t="str">
        <f>IF(ISNUMBER(calculation!Q46),calculation!Q46,"")</f>
        <v/>
      </c>
      <c r="S46" s="77" t="str">
        <f>IF(ISNUMBER(calculation!R46),calculation!R46,"")</f>
        <v/>
      </c>
      <c r="T46" s="77" t="str">
        <f>IF(ISNUMBER(calculation!S46),calculation!S46,"")</f>
        <v/>
      </c>
      <c r="U46" s="71"/>
    </row>
    <row r="47" spans="1:21" x14ac:dyDescent="0.25">
      <c r="A47" s="68" t="str">
        <f>IF(ISNUMBER('basic information'!E8),'basic information'!E8,"")</f>
        <v/>
      </c>
      <c r="B47" s="6"/>
      <c r="C47" s="6"/>
      <c r="D47" s="6"/>
      <c r="E47" s="6"/>
      <c r="F47" s="6"/>
      <c r="G47" s="6"/>
      <c r="H47" s="6"/>
      <c r="I47" s="6"/>
      <c r="J47" s="69"/>
      <c r="K47" s="69"/>
      <c r="L47" s="72" t="s">
        <v>42</v>
      </c>
      <c r="M47" s="78" t="str">
        <f>IF(ISNUMBER(calculation!L47),calculation!L47,"")</f>
        <v/>
      </c>
      <c r="N47" s="78" t="str">
        <f>IF(ISNUMBER(calculation!M47),calculation!M47,"")</f>
        <v/>
      </c>
      <c r="O47" s="78" t="str">
        <f>IF(ISNUMBER(calculation!N47),calculation!N47,"")</f>
        <v/>
      </c>
      <c r="P47" s="78" t="str">
        <f>IF(ISNUMBER(calculation!O47),calculation!O47,"")</f>
        <v/>
      </c>
      <c r="Q47" s="78" t="str">
        <f>IF(ISNUMBER(calculation!P47),calculation!P47,"")</f>
        <v/>
      </c>
      <c r="R47" s="77" t="str">
        <f>IF(ISNUMBER(calculation!Q47),calculation!Q47,"")</f>
        <v/>
      </c>
      <c r="S47" s="78" t="str">
        <f>IF(ISNUMBER(calculation!R47),calculation!R47,"")</f>
        <v/>
      </c>
      <c r="T47" s="78" t="str">
        <f>IF(ISNUMBER(calculation!S47),calculation!S47,"")</f>
        <v/>
      </c>
      <c r="U47" s="71"/>
    </row>
    <row r="48" spans="1:21" x14ac:dyDescent="0.25">
      <c r="A48" s="68" t="str">
        <f>IF(ISNUMBER('basic information'!E9),'basic information'!E9,"")</f>
        <v/>
      </c>
      <c r="B48" s="6"/>
      <c r="C48" s="6"/>
      <c r="D48" s="6"/>
      <c r="E48" s="6"/>
      <c r="F48" s="6"/>
      <c r="G48" s="6"/>
      <c r="H48" s="6"/>
      <c r="I48" s="6"/>
      <c r="J48" s="69"/>
      <c r="K48" s="69"/>
      <c r="L48" s="72" t="s">
        <v>49</v>
      </c>
      <c r="M48" s="79" t="str">
        <f>IF(ISNUMBER(calculation!L49),calculation!L49,"")</f>
        <v/>
      </c>
      <c r="N48" s="79" t="str">
        <f>IF(ISNUMBER(calculation!M49),calculation!M49,"")</f>
        <v/>
      </c>
      <c r="O48" s="79" t="str">
        <f>IF(ISNUMBER(calculation!N49),calculation!N49,"")</f>
        <v/>
      </c>
      <c r="P48" s="79" t="str">
        <f>IF(ISNUMBER(calculation!O49),calculation!O49,"")</f>
        <v/>
      </c>
      <c r="Q48" s="79" t="str">
        <f>IF(ISNUMBER(calculation!P49),calculation!P49,"")</f>
        <v/>
      </c>
      <c r="R48" s="80" t="str">
        <f>IF(ISNUMBER(calculation!Q49),calculation!Q49,"")</f>
        <v/>
      </c>
      <c r="S48" s="79" t="str">
        <f>IF(ISNUMBER(calculation!R49),calculation!R49,"")</f>
        <v/>
      </c>
      <c r="T48" s="79" t="str">
        <f>IF(ISNUMBER(calculation!S49),calculation!S49,"")</f>
        <v/>
      </c>
      <c r="U48" s="71"/>
    </row>
    <row r="49" spans="1:21" x14ac:dyDescent="0.25">
      <c r="A49" s="68" t="str">
        <f>IF(ISNUMBER('basic information'!E10),'basic information'!E10,"")</f>
        <v/>
      </c>
      <c r="B49" s="6"/>
      <c r="C49" s="6"/>
      <c r="D49" s="6"/>
      <c r="E49" s="6"/>
      <c r="F49" s="6"/>
      <c r="G49" s="6"/>
      <c r="H49" s="6"/>
      <c r="I49" s="6"/>
      <c r="J49" s="69"/>
      <c r="K49" s="69"/>
      <c r="L49" s="72" t="s">
        <v>50</v>
      </c>
      <c r="M49" s="79" t="str">
        <f>IF(ISNUMBER(calculation!L50),calculation!L50,"")</f>
        <v/>
      </c>
      <c r="N49" s="79" t="str">
        <f>IF(ISNUMBER(calculation!M50),calculation!M50,"")</f>
        <v/>
      </c>
      <c r="O49" s="79" t="str">
        <f>IF(ISNUMBER(calculation!N50),calculation!N50,"")</f>
        <v/>
      </c>
      <c r="P49" s="79" t="str">
        <f>IF(ISNUMBER(calculation!O50),calculation!O50,"")</f>
        <v/>
      </c>
      <c r="Q49" s="79" t="str">
        <f>IF(ISNUMBER(calculation!P50),calculation!P50,"")</f>
        <v/>
      </c>
      <c r="R49" s="79" t="str">
        <f>IF(ISNUMBER(calculation!Q50),calculation!Q50,"")</f>
        <v/>
      </c>
      <c r="S49" s="79" t="str">
        <f>IF(ISNUMBER(calculation!R50),calculation!R50,"")</f>
        <v/>
      </c>
      <c r="T49" s="79" t="str">
        <f>IF(ISNUMBER(calculation!S50),calculation!S50,"")</f>
        <v/>
      </c>
      <c r="U49" s="71"/>
    </row>
    <row r="50" spans="1:21" x14ac:dyDescent="0.25">
      <c r="A50" s="68" t="str">
        <f>IF(ISNUMBER('basic information'!E11),'basic information'!E11,"")</f>
        <v/>
      </c>
      <c r="B50" s="6"/>
      <c r="C50" s="6"/>
      <c r="D50" s="6"/>
      <c r="E50" s="6"/>
      <c r="F50" s="6"/>
      <c r="G50" s="6"/>
      <c r="H50" s="6"/>
      <c r="I50" s="6"/>
      <c r="J50" s="69"/>
      <c r="K50" s="69"/>
      <c r="L50" s="72"/>
      <c r="M50" s="75"/>
      <c r="N50" s="81"/>
      <c r="O50" s="81"/>
      <c r="P50" s="81"/>
      <c r="Q50" s="81"/>
      <c r="R50" s="81"/>
      <c r="S50" s="81"/>
      <c r="T50" s="81"/>
      <c r="U50" s="71"/>
    </row>
    <row r="51" spans="1:21" x14ac:dyDescent="0.25">
      <c r="A51" s="68" t="str">
        <f>IF(ISNUMBER('basic information'!E12),'basic information'!E12,"")</f>
        <v/>
      </c>
      <c r="B51" s="6"/>
      <c r="C51" s="6"/>
      <c r="D51" s="6"/>
      <c r="E51" s="6"/>
      <c r="F51" s="6"/>
      <c r="G51" s="6"/>
      <c r="H51" s="6"/>
      <c r="I51" s="6"/>
      <c r="J51" s="69"/>
      <c r="K51" s="69"/>
      <c r="L51" s="72" t="s">
        <v>55</v>
      </c>
      <c r="M51" s="77" t="str">
        <f t="shared" ref="M51" si="0">IF(COUNTBLANK(M46:T46)&lt;8,AVERAGE(M46:T46),"")</f>
        <v/>
      </c>
      <c r="N51" s="81"/>
      <c r="O51" s="81"/>
      <c r="P51" s="81"/>
      <c r="Q51" s="81"/>
      <c r="R51" s="81"/>
      <c r="S51" s="81"/>
      <c r="T51" s="81"/>
      <c r="U51" s="71"/>
    </row>
    <row r="52" spans="1:21" x14ac:dyDescent="0.25">
      <c r="A52" s="68" t="str">
        <f>IF(ISNUMBER('basic information'!E13),'basic information'!E13,"")</f>
        <v/>
      </c>
      <c r="B52" s="6"/>
      <c r="C52" s="6"/>
      <c r="D52" s="6"/>
      <c r="E52" s="6"/>
      <c r="F52" s="6"/>
      <c r="G52" s="6"/>
      <c r="H52" s="6"/>
      <c r="I52" s="6"/>
      <c r="J52" s="69"/>
      <c r="K52" s="69"/>
      <c r="L52" s="72" t="s">
        <v>53</v>
      </c>
      <c r="M52" s="77" t="str">
        <f>IF(ISNUMBER(M51),MAX(STDEV(M46:T46)/SQRT(SUM(calculation!L45:S45)),SQRT(SUM(calculation!L48:S48))/SUM(calculation!L45:S45)),"")</f>
        <v/>
      </c>
      <c r="N52" s="81"/>
      <c r="O52" s="81"/>
      <c r="P52" s="81"/>
      <c r="Q52" s="81"/>
      <c r="R52" s="81"/>
      <c r="S52" s="81"/>
      <c r="T52" s="81"/>
      <c r="U52" s="71"/>
    </row>
    <row r="53" spans="1:21" x14ac:dyDescent="0.25">
      <c r="A53" s="68" t="str">
        <f>IF(ISNUMBER('basic information'!E14),'basic information'!E14,"")</f>
        <v/>
      </c>
      <c r="B53" s="6"/>
      <c r="C53" s="6"/>
      <c r="D53" s="6"/>
      <c r="E53" s="6"/>
      <c r="F53" s="6"/>
      <c r="G53" s="6"/>
      <c r="H53" s="6"/>
      <c r="I53" s="6"/>
      <c r="J53" s="69"/>
      <c r="K53" s="69"/>
      <c r="L53" s="72" t="s">
        <v>56</v>
      </c>
      <c r="M53" s="82" t="str">
        <f t="shared" ref="M53" si="1">IF(COUNTBLANK(M48:T48)&lt;8,AVERAGE(M48:T48),"")</f>
        <v/>
      </c>
      <c r="N53" s="81"/>
      <c r="O53" s="81"/>
      <c r="P53" s="81"/>
      <c r="Q53" s="81"/>
      <c r="R53" s="81"/>
      <c r="S53" s="81"/>
      <c r="T53" s="81"/>
      <c r="U53" s="71"/>
    </row>
    <row r="54" spans="1:21" x14ac:dyDescent="0.25">
      <c r="A54" s="68" t="str">
        <f>IF(ISNUMBER('basic information'!E15),'basic information'!E15,"")</f>
        <v/>
      </c>
      <c r="B54" s="6"/>
      <c r="C54" s="6"/>
      <c r="D54" s="6"/>
      <c r="E54" s="6"/>
      <c r="F54" s="6"/>
      <c r="G54" s="6"/>
      <c r="H54" s="6"/>
      <c r="I54" s="6"/>
      <c r="J54" s="69"/>
      <c r="K54" s="69"/>
      <c r="L54" s="72" t="s">
        <v>53</v>
      </c>
      <c r="M54" s="77" t="str">
        <f>IF(ISNUMBER(M53),MAX(STDEV(M48:T48)/SQRT(SUM(calculation!L45:S45)),SQRT(SUM(calculation!L51:S51))/SUM(calculation!L45:S45)),"")</f>
        <v/>
      </c>
      <c r="N54" s="81"/>
      <c r="O54" s="81"/>
      <c r="P54" s="81"/>
      <c r="Q54" s="81"/>
      <c r="R54" s="81"/>
      <c r="S54" s="81"/>
      <c r="T54" s="81"/>
      <c r="U54" s="71"/>
    </row>
    <row r="55" spans="1:21" x14ac:dyDescent="0.25">
      <c r="A55" s="68" t="str">
        <f>IF(ISNUMBER('basic information'!E16),'basic information'!E16,"")</f>
        <v/>
      </c>
      <c r="B55" s="6"/>
      <c r="C55" s="6"/>
      <c r="D55" s="6"/>
      <c r="E55" s="6"/>
      <c r="F55" s="6"/>
      <c r="G55" s="6"/>
      <c r="H55" s="6"/>
      <c r="I55" s="6"/>
      <c r="J55" s="69"/>
      <c r="K55" s="69"/>
      <c r="L55" s="70"/>
      <c r="M55" s="76"/>
      <c r="N55" s="76"/>
      <c r="O55" s="76"/>
      <c r="P55" s="76"/>
      <c r="Q55" s="76"/>
      <c r="R55" s="76"/>
      <c r="S55" s="76"/>
      <c r="T55" s="76"/>
      <c r="U55" s="71"/>
    </row>
    <row r="56" spans="1:21" x14ac:dyDescent="0.25">
      <c r="A56" s="68" t="str">
        <f>IF(ISNUMBER('basic information'!E17),'basic information'!E17,"")</f>
        <v/>
      </c>
      <c r="B56" s="6"/>
      <c r="C56" s="6"/>
      <c r="D56" s="6"/>
      <c r="E56" s="6"/>
      <c r="F56" s="6"/>
      <c r="G56" s="6"/>
      <c r="H56" s="6"/>
      <c r="I56" s="6"/>
      <c r="J56" s="69"/>
      <c r="K56" s="69"/>
      <c r="L56" s="70"/>
      <c r="M56" s="76"/>
      <c r="N56" s="76"/>
      <c r="O56" s="76"/>
      <c r="P56" s="76"/>
      <c r="Q56" s="76"/>
      <c r="R56" s="76"/>
      <c r="S56" s="76"/>
      <c r="T56" s="76"/>
      <c r="U56" s="71"/>
    </row>
    <row r="57" spans="1:21" x14ac:dyDescent="0.25">
      <c r="A57" s="68" t="str">
        <f>IF(ISNUMBER('basic information'!E18),'basic information'!E18,"")</f>
        <v/>
      </c>
      <c r="B57" s="6"/>
      <c r="C57" s="6"/>
      <c r="D57" s="6"/>
      <c r="E57" s="6"/>
      <c r="F57" s="6"/>
      <c r="G57" s="6"/>
      <c r="H57" s="6"/>
      <c r="I57" s="6"/>
      <c r="J57" s="69"/>
      <c r="K57" s="69"/>
      <c r="L57" s="70"/>
      <c r="M57" s="76"/>
      <c r="N57" s="76"/>
      <c r="O57" s="76"/>
      <c r="P57" s="76"/>
      <c r="Q57" s="76"/>
      <c r="R57" s="76"/>
      <c r="S57" s="76"/>
      <c r="T57" s="76"/>
      <c r="U57" s="71"/>
    </row>
    <row r="58" spans="1:21" x14ac:dyDescent="0.25">
      <c r="A58" s="68" t="s">
        <v>18</v>
      </c>
      <c r="B58" s="69" t="s">
        <v>17</v>
      </c>
      <c r="C58" s="69" t="s">
        <v>19</v>
      </c>
      <c r="D58" s="69" t="s">
        <v>20</v>
      </c>
      <c r="E58" s="69" t="s">
        <v>21</v>
      </c>
      <c r="F58" s="69" t="s">
        <v>22</v>
      </c>
      <c r="G58" s="69" t="s">
        <v>23</v>
      </c>
      <c r="H58" s="69" t="s">
        <v>24</v>
      </c>
      <c r="I58" s="69" t="s">
        <v>25</v>
      </c>
      <c r="J58" s="69"/>
      <c r="K58" s="69"/>
      <c r="L58" s="70"/>
      <c r="M58" s="76"/>
      <c r="N58" s="76"/>
      <c r="O58" s="76"/>
      <c r="P58" s="76"/>
      <c r="Q58" s="76"/>
      <c r="R58" s="76"/>
      <c r="S58" s="76"/>
      <c r="T58" s="76"/>
      <c r="U58" s="71"/>
    </row>
    <row r="59" spans="1:21" ht="15.75" thickBot="1" x14ac:dyDescent="0.3">
      <c r="A59" s="68" t="str">
        <f>'basic information'!F4</f>
        <v>Treatment 4</v>
      </c>
      <c r="B59" s="104" t="str">
        <f>IF(ISNUMBER('basic information'!F5),'basic information'!F5,"")</f>
        <v/>
      </c>
      <c r="C59" s="104"/>
      <c r="D59" s="104"/>
      <c r="E59" s="104"/>
      <c r="F59" s="104"/>
      <c r="G59" s="104"/>
      <c r="H59" s="104"/>
      <c r="I59" s="104"/>
      <c r="J59" s="69"/>
      <c r="K59" s="69"/>
      <c r="L59" s="72"/>
      <c r="M59" s="73" t="s">
        <v>17</v>
      </c>
      <c r="N59" s="73" t="s">
        <v>19</v>
      </c>
      <c r="O59" s="73" t="s">
        <v>20</v>
      </c>
      <c r="P59" s="73" t="s">
        <v>21</v>
      </c>
      <c r="Q59" s="73" t="s">
        <v>22</v>
      </c>
      <c r="R59" s="73" t="s">
        <v>23</v>
      </c>
      <c r="S59" s="73" t="s">
        <v>24</v>
      </c>
      <c r="T59" s="73" t="s">
        <v>25</v>
      </c>
      <c r="U59" s="71"/>
    </row>
    <row r="60" spans="1:21" x14ac:dyDescent="0.25">
      <c r="A60" s="68" t="str">
        <f>IF(ISNUMBER('basic information'!F7),'basic information'!F7,"")</f>
        <v/>
      </c>
      <c r="B60" s="6"/>
      <c r="C60" s="6"/>
      <c r="D60" s="6"/>
      <c r="E60" s="6"/>
      <c r="F60" s="6"/>
      <c r="G60" s="6"/>
      <c r="H60" s="6"/>
      <c r="I60" s="6"/>
      <c r="J60" s="69"/>
      <c r="K60" s="69"/>
      <c r="L60" s="72" t="s">
        <v>41</v>
      </c>
      <c r="M60" s="77" t="str">
        <f>IF(ISNUMBER(calculation!L60),calculation!L60,"")</f>
        <v/>
      </c>
      <c r="N60" s="77" t="str">
        <f>IF(ISNUMBER(calculation!M60),calculation!M60,"")</f>
        <v/>
      </c>
      <c r="O60" s="77" t="str">
        <f>IF(ISNUMBER(calculation!N60),calculation!N60,"")</f>
        <v/>
      </c>
      <c r="P60" s="77" t="str">
        <f>IF(ISNUMBER(calculation!O60),calculation!O60,"")</f>
        <v/>
      </c>
      <c r="Q60" s="77" t="str">
        <f>IF(ISNUMBER(calculation!P60),calculation!P60,"")</f>
        <v/>
      </c>
      <c r="R60" s="77" t="str">
        <f>IF(ISNUMBER(calculation!Q60),calculation!Q60,"")</f>
        <v/>
      </c>
      <c r="S60" s="77" t="str">
        <f>IF(ISNUMBER(calculation!R60),calculation!R60,"")</f>
        <v/>
      </c>
      <c r="T60" s="77" t="str">
        <f>IF(ISNUMBER(calculation!S60),calculation!S60,"")</f>
        <v/>
      </c>
      <c r="U60" s="71"/>
    </row>
    <row r="61" spans="1:21" x14ac:dyDescent="0.25">
      <c r="A61" s="68" t="str">
        <f>IF(ISNUMBER('basic information'!F8),'basic information'!F8,"")</f>
        <v/>
      </c>
      <c r="B61" s="6"/>
      <c r="C61" s="6"/>
      <c r="D61" s="6"/>
      <c r="E61" s="6"/>
      <c r="F61" s="6"/>
      <c r="G61" s="6"/>
      <c r="H61" s="6"/>
      <c r="I61" s="6"/>
      <c r="J61" s="69"/>
      <c r="K61" s="69"/>
      <c r="L61" s="72" t="s">
        <v>42</v>
      </c>
      <c r="M61" s="78" t="str">
        <f>IF(ISNUMBER(calculation!L61),calculation!L61,"")</f>
        <v/>
      </c>
      <c r="N61" s="78" t="str">
        <f>IF(ISNUMBER(calculation!M61),calculation!M61,"")</f>
        <v/>
      </c>
      <c r="O61" s="78" t="str">
        <f>IF(ISNUMBER(calculation!N61),calculation!N61,"")</f>
        <v/>
      </c>
      <c r="P61" s="78" t="str">
        <f>IF(ISNUMBER(calculation!O61),calculation!O61,"")</f>
        <v/>
      </c>
      <c r="Q61" s="78" t="str">
        <f>IF(ISNUMBER(calculation!P61),calculation!P61,"")</f>
        <v/>
      </c>
      <c r="R61" s="77" t="str">
        <f>IF(ISNUMBER(calculation!Q61),calculation!Q61,"")</f>
        <v/>
      </c>
      <c r="S61" s="78" t="str">
        <f>IF(ISNUMBER(calculation!R61),calculation!R61,"")</f>
        <v/>
      </c>
      <c r="T61" s="78" t="str">
        <f>IF(ISNUMBER(calculation!S61),calculation!S61,"")</f>
        <v/>
      </c>
      <c r="U61" s="71"/>
    </row>
    <row r="62" spans="1:21" x14ac:dyDescent="0.25">
      <c r="A62" s="68" t="str">
        <f>IF(ISNUMBER('basic information'!F9),'basic information'!F9,"")</f>
        <v/>
      </c>
      <c r="B62" s="6"/>
      <c r="C62" s="6"/>
      <c r="D62" s="6"/>
      <c r="E62" s="6"/>
      <c r="F62" s="6"/>
      <c r="G62" s="6"/>
      <c r="H62" s="6"/>
      <c r="I62" s="6"/>
      <c r="J62" s="69"/>
      <c r="K62" s="69"/>
      <c r="L62" s="72" t="s">
        <v>49</v>
      </c>
      <c r="M62" s="79" t="str">
        <f>IF(ISNUMBER(calculation!L63),calculation!L63,"")</f>
        <v/>
      </c>
      <c r="N62" s="79" t="str">
        <f>IF(ISNUMBER(calculation!M63),calculation!M63,"")</f>
        <v/>
      </c>
      <c r="O62" s="79" t="str">
        <f>IF(ISNUMBER(calculation!N63),calculation!N63,"")</f>
        <v/>
      </c>
      <c r="P62" s="79" t="str">
        <f>IF(ISNUMBER(calculation!O63),calculation!O63,"")</f>
        <v/>
      </c>
      <c r="Q62" s="79" t="str">
        <f>IF(ISNUMBER(calculation!P63),calculation!P63,"")</f>
        <v/>
      </c>
      <c r="R62" s="80" t="str">
        <f>IF(ISNUMBER(calculation!Q63),calculation!Q63,"")</f>
        <v/>
      </c>
      <c r="S62" s="79" t="str">
        <f>IF(ISNUMBER(calculation!R63),calculation!R63,"")</f>
        <v/>
      </c>
      <c r="T62" s="79" t="str">
        <f>IF(ISNUMBER(calculation!S63),calculation!S63,"")</f>
        <v/>
      </c>
      <c r="U62" s="71"/>
    </row>
    <row r="63" spans="1:21" x14ac:dyDescent="0.25">
      <c r="A63" s="68" t="str">
        <f>IF(ISNUMBER('basic information'!F10),'basic information'!F10,"")</f>
        <v/>
      </c>
      <c r="B63" s="6"/>
      <c r="C63" s="6"/>
      <c r="D63" s="6"/>
      <c r="E63" s="6"/>
      <c r="F63" s="6"/>
      <c r="G63" s="6"/>
      <c r="H63" s="6"/>
      <c r="I63" s="6"/>
      <c r="J63" s="69"/>
      <c r="K63" s="69"/>
      <c r="L63" s="72" t="s">
        <v>50</v>
      </c>
      <c r="M63" s="79" t="str">
        <f>IF(ISNUMBER(calculation!L64),calculation!L64,"")</f>
        <v/>
      </c>
      <c r="N63" s="79" t="str">
        <f>IF(ISNUMBER(calculation!M64),calculation!M64,"")</f>
        <v/>
      </c>
      <c r="O63" s="79" t="str">
        <f>IF(ISNUMBER(calculation!N64),calculation!N64,"")</f>
        <v/>
      </c>
      <c r="P63" s="79" t="str">
        <f>IF(ISNUMBER(calculation!O64),calculation!O64,"")</f>
        <v/>
      </c>
      <c r="Q63" s="79" t="str">
        <f>IF(ISNUMBER(calculation!P64),calculation!P64,"")</f>
        <v/>
      </c>
      <c r="R63" s="79" t="str">
        <f>IF(ISNUMBER(calculation!Q64),calculation!Q64,"")</f>
        <v/>
      </c>
      <c r="S63" s="79" t="str">
        <f>IF(ISNUMBER(calculation!R64),calculation!R64,"")</f>
        <v/>
      </c>
      <c r="T63" s="79" t="str">
        <f>IF(ISNUMBER(calculation!S64),calculation!S64,"")</f>
        <v/>
      </c>
      <c r="U63" s="71"/>
    </row>
    <row r="64" spans="1:21" x14ac:dyDescent="0.25">
      <c r="A64" s="68" t="str">
        <f>IF(ISNUMBER('basic information'!F11),'basic information'!F11,"")</f>
        <v/>
      </c>
      <c r="B64" s="6"/>
      <c r="C64" s="6"/>
      <c r="D64" s="6"/>
      <c r="E64" s="6"/>
      <c r="F64" s="6"/>
      <c r="G64" s="6"/>
      <c r="H64" s="6"/>
      <c r="I64" s="6"/>
      <c r="J64" s="69"/>
      <c r="K64" s="69"/>
      <c r="L64" s="72"/>
      <c r="M64" s="75"/>
      <c r="N64" s="81"/>
      <c r="O64" s="81"/>
      <c r="P64" s="81"/>
      <c r="Q64" s="81"/>
      <c r="R64" s="81"/>
      <c r="S64" s="81"/>
      <c r="T64" s="81"/>
      <c r="U64" s="71"/>
    </row>
    <row r="65" spans="1:21" x14ac:dyDescent="0.25">
      <c r="A65" s="68" t="str">
        <f>IF(ISNUMBER('basic information'!F12),'basic information'!F12,"")</f>
        <v/>
      </c>
      <c r="B65" s="6"/>
      <c r="C65" s="6"/>
      <c r="D65" s="6"/>
      <c r="E65" s="6"/>
      <c r="F65" s="6"/>
      <c r="G65" s="6"/>
      <c r="H65" s="6"/>
      <c r="I65" s="6"/>
      <c r="J65" s="69"/>
      <c r="K65" s="69"/>
      <c r="L65" s="72" t="s">
        <v>55</v>
      </c>
      <c r="M65" s="77" t="str">
        <f t="shared" ref="M65" si="2">IF(COUNTBLANK(M60:T60)&lt;8,AVERAGE(M60:T60),"")</f>
        <v/>
      </c>
      <c r="N65" s="81"/>
      <c r="O65" s="81"/>
      <c r="P65" s="81"/>
      <c r="Q65" s="81"/>
      <c r="R65" s="81"/>
      <c r="S65" s="81"/>
      <c r="T65" s="81"/>
      <c r="U65" s="71"/>
    </row>
    <row r="66" spans="1:21" x14ac:dyDescent="0.25">
      <c r="A66" s="68" t="str">
        <f>IF(ISNUMBER('basic information'!F13),'basic information'!F13,"")</f>
        <v/>
      </c>
      <c r="B66" s="6"/>
      <c r="C66" s="6"/>
      <c r="D66" s="6"/>
      <c r="E66" s="6"/>
      <c r="F66" s="6"/>
      <c r="G66" s="6"/>
      <c r="H66" s="6"/>
      <c r="I66" s="6"/>
      <c r="J66" s="69"/>
      <c r="K66" s="69"/>
      <c r="L66" s="72" t="s">
        <v>53</v>
      </c>
      <c r="M66" s="77" t="str">
        <f>IF(ISNUMBER(M65),MAX(STDEV(M60:T60)/SQRT(SUM(calculation!L59:S59)),SQRT(SUM(calculation!L62:S62))/SUM(calculation!L59:S59)),"")</f>
        <v/>
      </c>
      <c r="N66" s="81"/>
      <c r="O66" s="81"/>
      <c r="P66" s="81"/>
      <c r="Q66" s="81"/>
      <c r="R66" s="81"/>
      <c r="S66" s="81"/>
      <c r="T66" s="81"/>
      <c r="U66" s="71"/>
    </row>
    <row r="67" spans="1:21" x14ac:dyDescent="0.25">
      <c r="A67" s="68" t="str">
        <f>IF(ISNUMBER('basic information'!F14),'basic information'!F14,"")</f>
        <v/>
      </c>
      <c r="B67" s="6"/>
      <c r="C67" s="6"/>
      <c r="D67" s="6"/>
      <c r="E67" s="6"/>
      <c r="F67" s="6"/>
      <c r="G67" s="6"/>
      <c r="H67" s="6"/>
      <c r="I67" s="6"/>
      <c r="J67" s="69"/>
      <c r="K67" s="69"/>
      <c r="L67" s="72" t="s">
        <v>56</v>
      </c>
      <c r="M67" s="82" t="str">
        <f t="shared" ref="M67" si="3">IF(COUNTBLANK(M62:T62)&lt;8,AVERAGE(M62:T62),"")</f>
        <v/>
      </c>
      <c r="N67" s="81"/>
      <c r="O67" s="81"/>
      <c r="P67" s="81"/>
      <c r="Q67" s="81"/>
      <c r="R67" s="81"/>
      <c r="S67" s="81"/>
      <c r="T67" s="81"/>
      <c r="U67" s="71"/>
    </row>
    <row r="68" spans="1:21" x14ac:dyDescent="0.25">
      <c r="A68" s="68" t="str">
        <f>IF(ISNUMBER('basic information'!F15),'basic information'!F15,"")</f>
        <v/>
      </c>
      <c r="B68" s="6"/>
      <c r="C68" s="6"/>
      <c r="D68" s="6"/>
      <c r="E68" s="6"/>
      <c r="F68" s="6"/>
      <c r="G68" s="6"/>
      <c r="H68" s="6"/>
      <c r="I68" s="6"/>
      <c r="J68" s="69"/>
      <c r="K68" s="69"/>
      <c r="L68" s="72" t="s">
        <v>53</v>
      </c>
      <c r="M68" s="77" t="str">
        <f>IF(ISNUMBER(M67),MAX(STDEV(M62:T62)/SQRT(SUM(calculation!L59:S59)),SQRT(SUM(calculation!L65:S65))/SUM(calculation!L59:S59)),"")</f>
        <v/>
      </c>
      <c r="N68" s="81"/>
      <c r="O68" s="81"/>
      <c r="P68" s="81"/>
      <c r="Q68" s="81"/>
      <c r="R68" s="81"/>
      <c r="S68" s="81"/>
      <c r="T68" s="81"/>
      <c r="U68" s="71"/>
    </row>
    <row r="69" spans="1:21" x14ac:dyDescent="0.25">
      <c r="A69" s="68" t="str">
        <f>IF(ISNUMBER('basic information'!F16),'basic information'!F16,"")</f>
        <v/>
      </c>
      <c r="B69" s="6"/>
      <c r="C69" s="6"/>
      <c r="D69" s="6"/>
      <c r="E69" s="6"/>
      <c r="F69" s="6"/>
      <c r="G69" s="6"/>
      <c r="H69" s="6"/>
      <c r="I69" s="6"/>
      <c r="J69" s="69"/>
      <c r="K69" s="69"/>
      <c r="L69" s="70"/>
      <c r="M69" s="76"/>
      <c r="N69" s="76"/>
      <c r="O69" s="76"/>
      <c r="P69" s="76"/>
      <c r="Q69" s="76"/>
      <c r="R69" s="76"/>
      <c r="S69" s="76"/>
      <c r="T69" s="76"/>
      <c r="U69" s="71"/>
    </row>
    <row r="70" spans="1:21" x14ac:dyDescent="0.25">
      <c r="A70" s="68" t="str">
        <f>IF(ISNUMBER('basic information'!F17),'basic information'!F17,"")</f>
        <v/>
      </c>
      <c r="B70" s="6"/>
      <c r="C70" s="6"/>
      <c r="D70" s="6"/>
      <c r="E70" s="6"/>
      <c r="F70" s="6"/>
      <c r="G70" s="6"/>
      <c r="H70" s="6"/>
      <c r="I70" s="6"/>
      <c r="J70" s="69"/>
      <c r="K70" s="69"/>
      <c r="L70" s="70"/>
      <c r="M70" s="76"/>
      <c r="N70" s="76"/>
      <c r="O70" s="76"/>
      <c r="P70" s="76"/>
      <c r="Q70" s="76"/>
      <c r="R70" s="76"/>
      <c r="S70" s="76"/>
      <c r="T70" s="76"/>
      <c r="U70" s="71"/>
    </row>
    <row r="71" spans="1:21" x14ac:dyDescent="0.25">
      <c r="A71" s="68" t="str">
        <f>IF(ISNUMBER('basic information'!F18),'basic information'!F18,"")</f>
        <v/>
      </c>
      <c r="B71" s="6"/>
      <c r="C71" s="6"/>
      <c r="D71" s="6"/>
      <c r="E71" s="6"/>
      <c r="F71" s="6"/>
      <c r="G71" s="6"/>
      <c r="H71" s="6"/>
      <c r="I71" s="6"/>
      <c r="J71" s="69"/>
      <c r="K71" s="69"/>
      <c r="L71" s="70"/>
      <c r="M71" s="76"/>
      <c r="N71" s="76"/>
      <c r="O71" s="76"/>
      <c r="P71" s="76"/>
      <c r="Q71" s="76"/>
      <c r="R71" s="76"/>
      <c r="S71" s="76"/>
      <c r="T71" s="76"/>
      <c r="U71" s="71"/>
    </row>
    <row r="72" spans="1:21" x14ac:dyDescent="0.25">
      <c r="A72" s="68" t="s">
        <v>18</v>
      </c>
      <c r="B72" s="69" t="s">
        <v>17</v>
      </c>
      <c r="C72" s="69" t="s">
        <v>19</v>
      </c>
      <c r="D72" s="69" t="s">
        <v>20</v>
      </c>
      <c r="E72" s="69" t="s">
        <v>21</v>
      </c>
      <c r="F72" s="69" t="s">
        <v>22</v>
      </c>
      <c r="G72" s="69" t="s">
        <v>23</v>
      </c>
      <c r="H72" s="69" t="s">
        <v>24</v>
      </c>
      <c r="I72" s="69" t="s">
        <v>25</v>
      </c>
      <c r="J72" s="69"/>
      <c r="K72" s="69"/>
      <c r="L72" s="70"/>
      <c r="M72" s="76"/>
      <c r="N72" s="76"/>
      <c r="O72" s="76"/>
      <c r="P72" s="76"/>
      <c r="Q72" s="76"/>
      <c r="R72" s="76"/>
      <c r="S72" s="76"/>
      <c r="T72" s="76"/>
      <c r="U72" s="71"/>
    </row>
    <row r="73" spans="1:21" ht="15.75" thickBot="1" x14ac:dyDescent="0.3">
      <c r="A73" s="68" t="str">
        <f>'basic information'!G4</f>
        <v>Treatment 5</v>
      </c>
      <c r="B73" s="104" t="str">
        <f>IF(ISNUMBER('basic information'!G5),'basic information'!G5,"")</f>
        <v/>
      </c>
      <c r="C73" s="104"/>
      <c r="D73" s="104"/>
      <c r="E73" s="104"/>
      <c r="F73" s="104"/>
      <c r="G73" s="104"/>
      <c r="H73" s="104"/>
      <c r="I73" s="104"/>
      <c r="J73" s="69"/>
      <c r="K73" s="69"/>
      <c r="L73" s="72"/>
      <c r="M73" s="73" t="s">
        <v>17</v>
      </c>
      <c r="N73" s="73" t="s">
        <v>19</v>
      </c>
      <c r="O73" s="73" t="s">
        <v>20</v>
      </c>
      <c r="P73" s="73" t="s">
        <v>21</v>
      </c>
      <c r="Q73" s="73" t="s">
        <v>22</v>
      </c>
      <c r="R73" s="73" t="s">
        <v>23</v>
      </c>
      <c r="S73" s="73" t="s">
        <v>24</v>
      </c>
      <c r="T73" s="73" t="s">
        <v>25</v>
      </c>
      <c r="U73" s="71"/>
    </row>
    <row r="74" spans="1:21" x14ac:dyDescent="0.25">
      <c r="A74" s="68" t="str">
        <f>IF(ISNUMBER('basic information'!G7),'basic information'!G7,"")</f>
        <v/>
      </c>
      <c r="B74" s="6"/>
      <c r="C74" s="6"/>
      <c r="D74" s="6"/>
      <c r="E74" s="6"/>
      <c r="F74" s="6"/>
      <c r="G74" s="6"/>
      <c r="H74" s="6"/>
      <c r="I74" s="6"/>
      <c r="J74" s="69"/>
      <c r="K74" s="69"/>
      <c r="L74" s="72" t="s">
        <v>41</v>
      </c>
      <c r="M74" s="77" t="str">
        <f>IF(ISNUMBER(calculation!L74),calculation!L74,"")</f>
        <v/>
      </c>
      <c r="N74" s="77" t="str">
        <f>IF(ISNUMBER(calculation!M74),calculation!M74,"")</f>
        <v/>
      </c>
      <c r="O74" s="77" t="str">
        <f>IF(ISNUMBER(calculation!N74),calculation!N74,"")</f>
        <v/>
      </c>
      <c r="P74" s="77" t="str">
        <f>IF(ISNUMBER(calculation!O74),calculation!O74,"")</f>
        <v/>
      </c>
      <c r="Q74" s="77" t="str">
        <f>IF(ISNUMBER(calculation!P74),calculation!P74,"")</f>
        <v/>
      </c>
      <c r="R74" s="77" t="str">
        <f>IF(ISNUMBER(calculation!Q74),calculation!Q74,"")</f>
        <v/>
      </c>
      <c r="S74" s="77" t="str">
        <f>IF(ISNUMBER(calculation!R74),calculation!R74,"")</f>
        <v/>
      </c>
      <c r="T74" s="77" t="str">
        <f>IF(ISNUMBER(calculation!S74),calculation!S74,"")</f>
        <v/>
      </c>
      <c r="U74" s="71"/>
    </row>
    <row r="75" spans="1:21" x14ac:dyDescent="0.25">
      <c r="A75" s="68" t="str">
        <f>IF(ISNUMBER('basic information'!G8),'basic information'!G8,"")</f>
        <v/>
      </c>
      <c r="B75" s="6"/>
      <c r="C75" s="6"/>
      <c r="D75" s="6"/>
      <c r="E75" s="6"/>
      <c r="F75" s="6"/>
      <c r="G75" s="6"/>
      <c r="H75" s="6"/>
      <c r="I75" s="6"/>
      <c r="J75" s="69"/>
      <c r="K75" s="69"/>
      <c r="L75" s="72" t="s">
        <v>42</v>
      </c>
      <c r="M75" s="78" t="str">
        <f>IF(ISNUMBER(calculation!L75),calculation!L75,"")</f>
        <v/>
      </c>
      <c r="N75" s="78" t="str">
        <f>IF(ISNUMBER(calculation!M75),calculation!M75,"")</f>
        <v/>
      </c>
      <c r="O75" s="78" t="str">
        <f>IF(ISNUMBER(calculation!N75),calculation!N75,"")</f>
        <v/>
      </c>
      <c r="P75" s="78" t="str">
        <f>IF(ISNUMBER(calculation!O75),calculation!O75,"")</f>
        <v/>
      </c>
      <c r="Q75" s="78" t="str">
        <f>IF(ISNUMBER(calculation!P75),calculation!P75,"")</f>
        <v/>
      </c>
      <c r="R75" s="77" t="str">
        <f>IF(ISNUMBER(calculation!Q75),calculation!Q75,"")</f>
        <v/>
      </c>
      <c r="S75" s="78" t="str">
        <f>IF(ISNUMBER(calculation!R75),calculation!R75,"")</f>
        <v/>
      </c>
      <c r="T75" s="78" t="str">
        <f>IF(ISNUMBER(calculation!S75),calculation!S75,"")</f>
        <v/>
      </c>
      <c r="U75" s="71"/>
    </row>
    <row r="76" spans="1:21" x14ac:dyDescent="0.25">
      <c r="A76" s="68" t="str">
        <f>IF(ISNUMBER('basic information'!G9),'basic information'!G9,"")</f>
        <v/>
      </c>
      <c r="B76" s="6"/>
      <c r="C76" s="6"/>
      <c r="D76" s="6"/>
      <c r="E76" s="6"/>
      <c r="F76" s="6"/>
      <c r="G76" s="6"/>
      <c r="H76" s="6"/>
      <c r="I76" s="6"/>
      <c r="J76" s="69"/>
      <c r="K76" s="69"/>
      <c r="L76" s="72" t="s">
        <v>49</v>
      </c>
      <c r="M76" s="79" t="str">
        <f>IF(ISNUMBER(calculation!L77),calculation!L77,"")</f>
        <v/>
      </c>
      <c r="N76" s="79" t="str">
        <f>IF(ISNUMBER(calculation!M77),calculation!M77,"")</f>
        <v/>
      </c>
      <c r="O76" s="79" t="str">
        <f>IF(ISNUMBER(calculation!N77),calculation!N77,"")</f>
        <v/>
      </c>
      <c r="P76" s="79" t="str">
        <f>IF(ISNUMBER(calculation!O77),calculation!O77,"")</f>
        <v/>
      </c>
      <c r="Q76" s="79" t="str">
        <f>IF(ISNUMBER(calculation!P77),calculation!P77,"")</f>
        <v/>
      </c>
      <c r="R76" s="80" t="str">
        <f>IF(ISNUMBER(calculation!Q77),calculation!Q77,"")</f>
        <v/>
      </c>
      <c r="S76" s="79" t="str">
        <f>IF(ISNUMBER(calculation!R77),calculation!R77,"")</f>
        <v/>
      </c>
      <c r="T76" s="79" t="str">
        <f>IF(ISNUMBER(calculation!S77),calculation!S77,"")</f>
        <v/>
      </c>
      <c r="U76" s="71"/>
    </row>
    <row r="77" spans="1:21" x14ac:dyDescent="0.25">
      <c r="A77" s="68" t="str">
        <f>IF(ISNUMBER('basic information'!G10),'basic information'!G10,"")</f>
        <v/>
      </c>
      <c r="B77" s="6"/>
      <c r="C77" s="6"/>
      <c r="D77" s="6"/>
      <c r="E77" s="6"/>
      <c r="F77" s="6"/>
      <c r="G77" s="6"/>
      <c r="H77" s="6"/>
      <c r="I77" s="6"/>
      <c r="J77" s="69"/>
      <c r="K77" s="69"/>
      <c r="L77" s="72" t="s">
        <v>50</v>
      </c>
      <c r="M77" s="79" t="str">
        <f>IF(ISNUMBER(calculation!L78),calculation!L78,"")</f>
        <v/>
      </c>
      <c r="N77" s="79" t="str">
        <f>IF(ISNUMBER(calculation!M78),calculation!M78,"")</f>
        <v/>
      </c>
      <c r="O77" s="79" t="str">
        <f>IF(ISNUMBER(calculation!N78),calculation!N78,"")</f>
        <v/>
      </c>
      <c r="P77" s="79" t="str">
        <f>IF(ISNUMBER(calculation!O78),calculation!O78,"")</f>
        <v/>
      </c>
      <c r="Q77" s="79" t="str">
        <f>IF(ISNUMBER(calculation!P78),calculation!P78,"")</f>
        <v/>
      </c>
      <c r="R77" s="79" t="str">
        <f>IF(ISNUMBER(calculation!Q78),calculation!Q78,"")</f>
        <v/>
      </c>
      <c r="S77" s="79" t="str">
        <f>IF(ISNUMBER(calculation!R78),calculation!R78,"")</f>
        <v/>
      </c>
      <c r="T77" s="79" t="str">
        <f>IF(ISNUMBER(calculation!S78),calculation!S78,"")</f>
        <v/>
      </c>
      <c r="U77" s="71"/>
    </row>
    <row r="78" spans="1:21" x14ac:dyDescent="0.25">
      <c r="A78" s="68" t="str">
        <f>IF(ISNUMBER('basic information'!G11),'basic information'!G11,"")</f>
        <v/>
      </c>
      <c r="B78" s="6"/>
      <c r="C78" s="6"/>
      <c r="D78" s="6"/>
      <c r="E78" s="6"/>
      <c r="F78" s="6"/>
      <c r="G78" s="6"/>
      <c r="H78" s="6"/>
      <c r="I78" s="6"/>
      <c r="J78" s="69"/>
      <c r="K78" s="69"/>
      <c r="L78" s="72"/>
      <c r="M78" s="75"/>
      <c r="N78" s="81"/>
      <c r="O78" s="81"/>
      <c r="P78" s="81"/>
      <c r="Q78" s="81"/>
      <c r="R78" s="81"/>
      <c r="S78" s="81"/>
      <c r="T78" s="81"/>
      <c r="U78" s="71"/>
    </row>
    <row r="79" spans="1:21" x14ac:dyDescent="0.25">
      <c r="A79" s="68" t="str">
        <f>IF(ISNUMBER('basic information'!G12),'basic information'!G12,"")</f>
        <v/>
      </c>
      <c r="B79" s="6"/>
      <c r="C79" s="6"/>
      <c r="D79" s="6"/>
      <c r="E79" s="6"/>
      <c r="F79" s="6"/>
      <c r="G79" s="6"/>
      <c r="H79" s="6"/>
      <c r="I79" s="6"/>
      <c r="J79" s="69"/>
      <c r="K79" s="69"/>
      <c r="L79" s="72" t="s">
        <v>55</v>
      </c>
      <c r="M79" s="77" t="str">
        <f t="shared" ref="M79" si="4">IF(COUNTBLANK(M74:T74)&lt;8,AVERAGE(M74:T74),"")</f>
        <v/>
      </c>
      <c r="N79" s="81"/>
      <c r="O79" s="81"/>
      <c r="P79" s="81"/>
      <c r="Q79" s="81"/>
      <c r="R79" s="81"/>
      <c r="S79" s="81"/>
      <c r="T79" s="81"/>
      <c r="U79" s="71"/>
    </row>
    <row r="80" spans="1:21" x14ac:dyDescent="0.25">
      <c r="A80" s="68" t="str">
        <f>IF(ISNUMBER('basic information'!G13),'basic information'!G13,"")</f>
        <v/>
      </c>
      <c r="B80" s="6"/>
      <c r="C80" s="6"/>
      <c r="D80" s="6"/>
      <c r="E80" s="6"/>
      <c r="F80" s="6"/>
      <c r="G80" s="6"/>
      <c r="H80" s="6"/>
      <c r="I80" s="6"/>
      <c r="J80" s="69"/>
      <c r="K80" s="69"/>
      <c r="L80" s="72" t="s">
        <v>53</v>
      </c>
      <c r="M80" s="77" t="str">
        <f>IF(ISNUMBER(M79),MAX(STDEV(M74:T74)/SQRT(SUM(calculation!L73:S73)),SQRT(SUM(calculation!L76:S76))/SUM(calculation!L73:S73)),"")</f>
        <v/>
      </c>
      <c r="N80" s="81"/>
      <c r="O80" s="81"/>
      <c r="P80" s="81"/>
      <c r="Q80" s="81"/>
      <c r="R80" s="81"/>
      <c r="S80" s="81"/>
      <c r="T80" s="81"/>
      <c r="U80" s="71"/>
    </row>
    <row r="81" spans="1:21" x14ac:dyDescent="0.25">
      <c r="A81" s="68" t="str">
        <f>IF(ISNUMBER('basic information'!G14),'basic information'!G14,"")</f>
        <v/>
      </c>
      <c r="B81" s="6"/>
      <c r="C81" s="6"/>
      <c r="D81" s="6"/>
      <c r="E81" s="6"/>
      <c r="F81" s="6"/>
      <c r="G81" s="6"/>
      <c r="H81" s="6"/>
      <c r="I81" s="6"/>
      <c r="J81" s="69"/>
      <c r="K81" s="69"/>
      <c r="L81" s="72" t="s">
        <v>56</v>
      </c>
      <c r="M81" s="82" t="str">
        <f t="shared" ref="M81" si="5">IF(COUNTBLANK(M76:T76)&lt;8,AVERAGE(M76:T76),"")</f>
        <v/>
      </c>
      <c r="N81" s="81"/>
      <c r="O81" s="81"/>
      <c r="P81" s="81"/>
      <c r="Q81" s="81"/>
      <c r="R81" s="81"/>
      <c r="S81" s="81"/>
      <c r="T81" s="81"/>
      <c r="U81" s="71"/>
    </row>
    <row r="82" spans="1:21" x14ac:dyDescent="0.25">
      <c r="A82" s="68" t="str">
        <f>IF(ISNUMBER('basic information'!G15),'basic information'!G15,"")</f>
        <v/>
      </c>
      <c r="B82" s="6"/>
      <c r="C82" s="6"/>
      <c r="D82" s="6"/>
      <c r="E82" s="6"/>
      <c r="F82" s="6"/>
      <c r="G82" s="6"/>
      <c r="H82" s="6"/>
      <c r="I82" s="6"/>
      <c r="J82" s="69"/>
      <c r="K82" s="69"/>
      <c r="L82" s="72" t="s">
        <v>53</v>
      </c>
      <c r="M82" s="77" t="str">
        <f>IF(ISNUMBER(M81),MAX(STDEV(M76:T76)/SQRT(SUM(calculation!L73:S73)),SQRT(SUM(calculation!L79:S79))/SUM(calculation!L73:S73)),"")</f>
        <v/>
      </c>
      <c r="N82" s="81"/>
      <c r="O82" s="81"/>
      <c r="P82" s="81"/>
      <c r="Q82" s="81"/>
      <c r="R82" s="81"/>
      <c r="S82" s="81"/>
      <c r="T82" s="81"/>
      <c r="U82" s="71"/>
    </row>
    <row r="83" spans="1:21" x14ac:dyDescent="0.25">
      <c r="A83" s="68" t="str">
        <f>IF(ISNUMBER('basic information'!G16),'basic information'!G16,"")</f>
        <v/>
      </c>
      <c r="B83" s="6"/>
      <c r="C83" s="6"/>
      <c r="D83" s="6"/>
      <c r="E83" s="6"/>
      <c r="F83" s="6"/>
      <c r="G83" s="6"/>
      <c r="H83" s="6"/>
      <c r="I83" s="6"/>
      <c r="J83" s="69"/>
      <c r="K83" s="69"/>
      <c r="L83" s="70"/>
      <c r="M83" s="76"/>
      <c r="N83" s="76"/>
      <c r="O83" s="76"/>
      <c r="P83" s="76"/>
      <c r="Q83" s="76"/>
      <c r="R83" s="76"/>
      <c r="S83" s="76"/>
      <c r="T83" s="76"/>
      <c r="U83" s="71"/>
    </row>
    <row r="84" spans="1:21" x14ac:dyDescent="0.25">
      <c r="A84" s="68" t="str">
        <f>IF(ISNUMBER('basic information'!G17),'basic information'!G17,"")</f>
        <v/>
      </c>
      <c r="B84" s="6"/>
      <c r="C84" s="6"/>
      <c r="D84" s="6"/>
      <c r="E84" s="6"/>
      <c r="F84" s="6"/>
      <c r="G84" s="6"/>
      <c r="H84" s="6"/>
      <c r="I84" s="6"/>
      <c r="J84" s="69"/>
      <c r="K84" s="69"/>
      <c r="L84" s="70"/>
      <c r="M84" s="76"/>
      <c r="N84" s="76"/>
      <c r="O84" s="76"/>
      <c r="P84" s="76"/>
      <c r="Q84" s="76"/>
      <c r="R84" s="76"/>
      <c r="S84" s="76"/>
      <c r="T84" s="76"/>
      <c r="U84" s="71"/>
    </row>
    <row r="85" spans="1:21" x14ac:dyDescent="0.25">
      <c r="A85" s="68" t="str">
        <f>IF(ISNUMBER('basic information'!G18),'basic information'!G18,"")</f>
        <v/>
      </c>
      <c r="B85" s="6"/>
      <c r="C85" s="6"/>
      <c r="D85" s="6"/>
      <c r="E85" s="6"/>
      <c r="F85" s="6"/>
      <c r="G85" s="6"/>
      <c r="H85" s="6"/>
      <c r="I85" s="6"/>
      <c r="J85" s="69"/>
      <c r="K85" s="69"/>
      <c r="L85" s="70"/>
      <c r="M85" s="76"/>
      <c r="N85" s="76"/>
      <c r="O85" s="76"/>
      <c r="P85" s="76"/>
      <c r="Q85" s="76"/>
      <c r="R85" s="76"/>
      <c r="S85" s="76"/>
      <c r="T85" s="76"/>
      <c r="U85" s="71"/>
    </row>
    <row r="86" spans="1:21" x14ac:dyDescent="0.25">
      <c r="A86" s="68" t="s">
        <v>18</v>
      </c>
      <c r="B86" s="69" t="s">
        <v>17</v>
      </c>
      <c r="C86" s="69" t="s">
        <v>19</v>
      </c>
      <c r="D86" s="69" t="s">
        <v>20</v>
      </c>
      <c r="E86" s="69" t="s">
        <v>21</v>
      </c>
      <c r="F86" s="69" t="s">
        <v>22</v>
      </c>
      <c r="G86" s="69" t="s">
        <v>23</v>
      </c>
      <c r="H86" s="69" t="s">
        <v>24</v>
      </c>
      <c r="I86" s="69" t="s">
        <v>25</v>
      </c>
      <c r="J86" s="69"/>
      <c r="K86" s="69"/>
      <c r="L86" s="70"/>
      <c r="M86" s="76"/>
      <c r="N86" s="76"/>
      <c r="O86" s="76"/>
      <c r="P86" s="76"/>
      <c r="Q86" s="76"/>
      <c r="R86" s="76"/>
      <c r="S86" s="76"/>
      <c r="T86" s="76"/>
      <c r="U86" s="71"/>
    </row>
    <row r="87" spans="1:21" ht="15.75" thickBot="1" x14ac:dyDescent="0.3">
      <c r="A87" s="68" t="str">
        <f>'basic information'!H4</f>
        <v>Treatment 6</v>
      </c>
      <c r="B87" s="104" t="str">
        <f>IF(ISNUMBER('basic information'!H5),'basic information'!H5,"")</f>
        <v/>
      </c>
      <c r="C87" s="104"/>
      <c r="D87" s="104"/>
      <c r="E87" s="104"/>
      <c r="F87" s="104"/>
      <c r="G87" s="104"/>
      <c r="H87" s="104"/>
      <c r="I87" s="104"/>
      <c r="J87" s="69"/>
      <c r="K87" s="69"/>
      <c r="L87" s="72"/>
      <c r="M87" s="73" t="s">
        <v>17</v>
      </c>
      <c r="N87" s="73" t="s">
        <v>19</v>
      </c>
      <c r="O87" s="73" t="s">
        <v>20</v>
      </c>
      <c r="P87" s="73" t="s">
        <v>21</v>
      </c>
      <c r="Q87" s="73" t="s">
        <v>22</v>
      </c>
      <c r="R87" s="73" t="s">
        <v>23</v>
      </c>
      <c r="S87" s="73" t="s">
        <v>24</v>
      </c>
      <c r="T87" s="73" t="s">
        <v>25</v>
      </c>
      <c r="U87" s="71"/>
    </row>
    <row r="88" spans="1:21" x14ac:dyDescent="0.25">
      <c r="A88" s="68" t="str">
        <f>IF(ISNUMBER('basic information'!H7),'basic information'!H7,"")</f>
        <v/>
      </c>
      <c r="B88" s="6"/>
      <c r="C88" s="6"/>
      <c r="D88" s="6"/>
      <c r="E88" s="6"/>
      <c r="F88" s="6"/>
      <c r="G88" s="6"/>
      <c r="H88" s="6"/>
      <c r="I88" s="6"/>
      <c r="J88" s="69"/>
      <c r="K88" s="69"/>
      <c r="L88" s="72" t="s">
        <v>41</v>
      </c>
      <c r="M88" s="77" t="str">
        <f>IF(ISNUMBER(calculation!L88),calculation!L88,"")</f>
        <v/>
      </c>
      <c r="N88" s="77" t="str">
        <f>IF(ISNUMBER(calculation!M88),calculation!M88,"")</f>
        <v/>
      </c>
      <c r="O88" s="77" t="str">
        <f>IF(ISNUMBER(calculation!N88),calculation!N88,"")</f>
        <v/>
      </c>
      <c r="P88" s="77" t="str">
        <f>IF(ISNUMBER(calculation!O88),calculation!O88,"")</f>
        <v/>
      </c>
      <c r="Q88" s="77" t="str">
        <f>IF(ISNUMBER(calculation!P88),calculation!P88,"")</f>
        <v/>
      </c>
      <c r="R88" s="77" t="str">
        <f>IF(ISNUMBER(calculation!Q88),calculation!Q88,"")</f>
        <v/>
      </c>
      <c r="S88" s="77" t="str">
        <f>IF(ISNUMBER(calculation!R88),calculation!R88,"")</f>
        <v/>
      </c>
      <c r="T88" s="77" t="str">
        <f>IF(ISNUMBER(calculation!S88),calculation!S88,"")</f>
        <v/>
      </c>
      <c r="U88" s="71"/>
    </row>
    <row r="89" spans="1:21" x14ac:dyDescent="0.25">
      <c r="A89" s="68" t="str">
        <f>IF(ISNUMBER('basic information'!H8),'basic information'!H8,"")</f>
        <v/>
      </c>
      <c r="B89" s="6"/>
      <c r="C89" s="6"/>
      <c r="D89" s="6"/>
      <c r="E89" s="6"/>
      <c r="F89" s="6"/>
      <c r="G89" s="6"/>
      <c r="H89" s="6"/>
      <c r="I89" s="6"/>
      <c r="J89" s="69"/>
      <c r="K89" s="69"/>
      <c r="L89" s="72" t="s">
        <v>42</v>
      </c>
      <c r="M89" s="78" t="str">
        <f>IF(ISNUMBER(calculation!L89),calculation!L89,"")</f>
        <v/>
      </c>
      <c r="N89" s="78" t="str">
        <f>IF(ISNUMBER(calculation!M89),calculation!M89,"")</f>
        <v/>
      </c>
      <c r="O89" s="78" t="str">
        <f>IF(ISNUMBER(calculation!N89),calculation!N89,"")</f>
        <v/>
      </c>
      <c r="P89" s="78" t="str">
        <f>IF(ISNUMBER(calculation!O89),calculation!O89,"")</f>
        <v/>
      </c>
      <c r="Q89" s="78" t="str">
        <f>IF(ISNUMBER(calculation!P89),calculation!P89,"")</f>
        <v/>
      </c>
      <c r="R89" s="77" t="str">
        <f>IF(ISNUMBER(calculation!Q89),calculation!Q89,"")</f>
        <v/>
      </c>
      <c r="S89" s="78" t="str">
        <f>IF(ISNUMBER(calculation!R89),calculation!R89,"")</f>
        <v/>
      </c>
      <c r="T89" s="78" t="str">
        <f>IF(ISNUMBER(calculation!S89),calculation!S89,"")</f>
        <v/>
      </c>
      <c r="U89" s="71"/>
    </row>
    <row r="90" spans="1:21" x14ac:dyDescent="0.25">
      <c r="A90" s="68" t="str">
        <f>IF(ISNUMBER('basic information'!H9),'basic information'!H9,"")</f>
        <v/>
      </c>
      <c r="B90" s="6"/>
      <c r="C90" s="6"/>
      <c r="D90" s="6"/>
      <c r="E90" s="6"/>
      <c r="F90" s="6"/>
      <c r="G90" s="6"/>
      <c r="H90" s="6"/>
      <c r="I90" s="6"/>
      <c r="J90" s="69"/>
      <c r="K90" s="69"/>
      <c r="L90" s="72" t="s">
        <v>49</v>
      </c>
      <c r="M90" s="79" t="str">
        <f>IF(ISNUMBER(calculation!L91),calculation!L91,"")</f>
        <v/>
      </c>
      <c r="N90" s="79" t="str">
        <f>IF(ISNUMBER(calculation!M91),calculation!M91,"")</f>
        <v/>
      </c>
      <c r="O90" s="79" t="str">
        <f>IF(ISNUMBER(calculation!N91),calculation!N91,"")</f>
        <v/>
      </c>
      <c r="P90" s="79" t="str">
        <f>IF(ISNUMBER(calculation!O91),calculation!O91,"")</f>
        <v/>
      </c>
      <c r="Q90" s="79" t="str">
        <f>IF(ISNUMBER(calculation!P91),calculation!P91,"")</f>
        <v/>
      </c>
      <c r="R90" s="80" t="str">
        <f>IF(ISNUMBER(calculation!Q91),calculation!Q91,"")</f>
        <v/>
      </c>
      <c r="S90" s="79" t="str">
        <f>IF(ISNUMBER(calculation!R91),calculation!R91,"")</f>
        <v/>
      </c>
      <c r="T90" s="79" t="str">
        <f>IF(ISNUMBER(calculation!S91),calculation!S91,"")</f>
        <v/>
      </c>
      <c r="U90" s="71"/>
    </row>
    <row r="91" spans="1:21" x14ac:dyDescent="0.25">
      <c r="A91" s="68" t="str">
        <f>IF(ISNUMBER('basic information'!H10),'basic information'!H10,"")</f>
        <v/>
      </c>
      <c r="B91" s="6"/>
      <c r="C91" s="6"/>
      <c r="D91" s="6"/>
      <c r="E91" s="6"/>
      <c r="F91" s="6"/>
      <c r="G91" s="6"/>
      <c r="H91" s="6"/>
      <c r="I91" s="6"/>
      <c r="J91" s="69"/>
      <c r="K91" s="69"/>
      <c r="L91" s="72" t="s">
        <v>50</v>
      </c>
      <c r="M91" s="79" t="str">
        <f>IF(ISNUMBER(calculation!L92),calculation!L92,"")</f>
        <v/>
      </c>
      <c r="N91" s="79" t="str">
        <f>IF(ISNUMBER(calculation!M92),calculation!M92,"")</f>
        <v/>
      </c>
      <c r="O91" s="79" t="str">
        <f>IF(ISNUMBER(calculation!N92),calculation!N92,"")</f>
        <v/>
      </c>
      <c r="P91" s="79" t="str">
        <f>IF(ISNUMBER(calculation!O92),calculation!O92,"")</f>
        <v/>
      </c>
      <c r="Q91" s="79" t="str">
        <f>IF(ISNUMBER(calculation!P92),calculation!P92,"")</f>
        <v/>
      </c>
      <c r="R91" s="79" t="str">
        <f>IF(ISNUMBER(calculation!Q92),calculation!Q92,"")</f>
        <v/>
      </c>
      <c r="S91" s="79" t="str">
        <f>IF(ISNUMBER(calculation!R92),calculation!R92,"")</f>
        <v/>
      </c>
      <c r="T91" s="79" t="str">
        <f>IF(ISNUMBER(calculation!S92),calculation!S92,"")</f>
        <v/>
      </c>
      <c r="U91" s="71"/>
    </row>
    <row r="92" spans="1:21" x14ac:dyDescent="0.25">
      <c r="A92" s="68" t="str">
        <f>IF(ISNUMBER('basic information'!H11),'basic information'!H11,"")</f>
        <v/>
      </c>
      <c r="B92" s="6"/>
      <c r="C92" s="6"/>
      <c r="D92" s="6"/>
      <c r="E92" s="6"/>
      <c r="F92" s="6"/>
      <c r="G92" s="6"/>
      <c r="H92" s="6"/>
      <c r="I92" s="6"/>
      <c r="J92" s="69"/>
      <c r="K92" s="69"/>
      <c r="L92" s="72"/>
      <c r="M92" s="75"/>
      <c r="N92" s="81"/>
      <c r="O92" s="81"/>
      <c r="P92" s="81"/>
      <c r="Q92" s="81"/>
      <c r="R92" s="81"/>
      <c r="S92" s="81"/>
      <c r="T92" s="81"/>
      <c r="U92" s="71"/>
    </row>
    <row r="93" spans="1:21" x14ac:dyDescent="0.25">
      <c r="A93" s="68" t="str">
        <f>IF(ISNUMBER('basic information'!H12),'basic information'!H12,"")</f>
        <v/>
      </c>
      <c r="B93" s="6"/>
      <c r="C93" s="6"/>
      <c r="D93" s="6"/>
      <c r="E93" s="6"/>
      <c r="F93" s="6"/>
      <c r="G93" s="6"/>
      <c r="H93" s="6"/>
      <c r="I93" s="6"/>
      <c r="J93" s="69"/>
      <c r="K93" s="69"/>
      <c r="L93" s="72" t="s">
        <v>55</v>
      </c>
      <c r="M93" s="77" t="str">
        <f t="shared" ref="M93" si="6">IF(COUNTBLANK(M88:T88)&lt;8,AVERAGE(M88:T88),"")</f>
        <v/>
      </c>
      <c r="N93" s="81"/>
      <c r="O93" s="81"/>
      <c r="P93" s="81"/>
      <c r="Q93" s="81"/>
      <c r="R93" s="81"/>
      <c r="S93" s="81"/>
      <c r="T93" s="81"/>
      <c r="U93" s="71"/>
    </row>
    <row r="94" spans="1:21" x14ac:dyDescent="0.25">
      <c r="A94" s="68" t="str">
        <f>IF(ISNUMBER('basic information'!H13),'basic information'!H13,"")</f>
        <v/>
      </c>
      <c r="B94" s="6"/>
      <c r="C94" s="6"/>
      <c r="D94" s="6"/>
      <c r="E94" s="6"/>
      <c r="F94" s="6"/>
      <c r="G94" s="6"/>
      <c r="H94" s="6"/>
      <c r="I94" s="6"/>
      <c r="J94" s="69"/>
      <c r="K94" s="69"/>
      <c r="L94" s="72" t="s">
        <v>53</v>
      </c>
      <c r="M94" s="77" t="str">
        <f>IF(ISNUMBER(M93),MAX(STDEV(M88:T88)/SQRT(SUM(calculation!L87:S87)),SQRT(SUM(calculation!L90:S90))/SUM(calculation!L87:S87)),"")</f>
        <v/>
      </c>
      <c r="N94" s="81"/>
      <c r="O94" s="81"/>
      <c r="P94" s="81"/>
      <c r="Q94" s="81"/>
      <c r="R94" s="81"/>
      <c r="S94" s="81"/>
      <c r="T94" s="81"/>
      <c r="U94" s="71"/>
    </row>
    <row r="95" spans="1:21" x14ac:dyDescent="0.25">
      <c r="A95" s="68" t="str">
        <f>IF(ISNUMBER('basic information'!H14),'basic information'!H14,"")</f>
        <v/>
      </c>
      <c r="B95" s="6"/>
      <c r="C95" s="6"/>
      <c r="D95" s="6"/>
      <c r="E95" s="6"/>
      <c r="F95" s="6"/>
      <c r="G95" s="6"/>
      <c r="H95" s="6"/>
      <c r="I95" s="6"/>
      <c r="J95" s="69"/>
      <c r="K95" s="69"/>
      <c r="L95" s="72" t="s">
        <v>56</v>
      </c>
      <c r="M95" s="82" t="str">
        <f t="shared" ref="M95" si="7">IF(COUNTBLANK(M90:T90)&lt;8,AVERAGE(M90:T90),"")</f>
        <v/>
      </c>
      <c r="N95" s="81"/>
      <c r="O95" s="81"/>
      <c r="P95" s="81"/>
      <c r="Q95" s="81"/>
      <c r="R95" s="81"/>
      <c r="S95" s="81"/>
      <c r="T95" s="81"/>
      <c r="U95" s="71"/>
    </row>
    <row r="96" spans="1:21" x14ac:dyDescent="0.25">
      <c r="A96" s="68" t="str">
        <f>IF(ISNUMBER('basic information'!H15),'basic information'!H15,"")</f>
        <v/>
      </c>
      <c r="B96" s="6"/>
      <c r="C96" s="6"/>
      <c r="D96" s="6"/>
      <c r="E96" s="6"/>
      <c r="F96" s="6"/>
      <c r="G96" s="6"/>
      <c r="H96" s="6"/>
      <c r="I96" s="6"/>
      <c r="J96" s="69"/>
      <c r="K96" s="69"/>
      <c r="L96" s="72" t="s">
        <v>53</v>
      </c>
      <c r="M96" s="77" t="str">
        <f>IF(ISNUMBER(M95),MAX(STDEV(M90:T90)/SQRT(SUM(calculation!L87:S87)),SQRT(SUM(calculation!L93:S93))/SUM(calculation!L87:S87)),"")</f>
        <v/>
      </c>
      <c r="N96" s="81"/>
      <c r="O96" s="81"/>
      <c r="P96" s="81"/>
      <c r="Q96" s="81"/>
      <c r="R96" s="81"/>
      <c r="S96" s="81"/>
      <c r="T96" s="81"/>
      <c r="U96" s="71"/>
    </row>
    <row r="97" spans="1:21" x14ac:dyDescent="0.25">
      <c r="A97" s="68" t="str">
        <f>IF(ISNUMBER('basic information'!H16),'basic information'!H16,"")</f>
        <v/>
      </c>
      <c r="B97" s="6"/>
      <c r="C97" s="6"/>
      <c r="D97" s="6"/>
      <c r="E97" s="6"/>
      <c r="F97" s="6"/>
      <c r="G97" s="6"/>
      <c r="H97" s="6"/>
      <c r="I97" s="6"/>
      <c r="J97" s="69"/>
      <c r="K97" s="69"/>
      <c r="L97" s="70"/>
      <c r="M97" s="76"/>
      <c r="N97" s="76"/>
      <c r="O97" s="76"/>
      <c r="P97" s="76"/>
      <c r="Q97" s="76"/>
      <c r="R97" s="76"/>
      <c r="S97" s="76"/>
      <c r="T97" s="76"/>
      <c r="U97" s="71"/>
    </row>
    <row r="98" spans="1:21" x14ac:dyDescent="0.25">
      <c r="A98" s="68" t="str">
        <f>IF(ISNUMBER('basic information'!H17),'basic information'!H17,"")</f>
        <v/>
      </c>
      <c r="B98" s="6"/>
      <c r="C98" s="6"/>
      <c r="D98" s="6"/>
      <c r="E98" s="6"/>
      <c r="F98" s="6"/>
      <c r="G98" s="6"/>
      <c r="H98" s="6"/>
      <c r="I98" s="6"/>
      <c r="J98" s="69"/>
      <c r="K98" s="69"/>
      <c r="L98" s="70"/>
      <c r="M98" s="76"/>
      <c r="N98" s="76"/>
      <c r="O98" s="76"/>
      <c r="P98" s="76"/>
      <c r="Q98" s="76"/>
      <c r="R98" s="76"/>
      <c r="S98" s="76"/>
      <c r="T98" s="76"/>
      <c r="U98" s="71"/>
    </row>
    <row r="99" spans="1:21" x14ac:dyDescent="0.25">
      <c r="A99" s="68" t="str">
        <f>IF(ISNUMBER('basic information'!H18),'basic information'!H18,"")</f>
        <v/>
      </c>
      <c r="B99" s="6"/>
      <c r="C99" s="6"/>
      <c r="D99" s="6"/>
      <c r="E99" s="6"/>
      <c r="F99" s="6"/>
      <c r="G99" s="6"/>
      <c r="H99" s="6"/>
      <c r="I99" s="6"/>
      <c r="J99" s="69"/>
      <c r="K99" s="69"/>
      <c r="L99" s="70"/>
      <c r="M99" s="76"/>
      <c r="N99" s="76"/>
      <c r="O99" s="76"/>
      <c r="P99" s="76"/>
      <c r="Q99" s="76"/>
      <c r="R99" s="76"/>
      <c r="S99" s="76"/>
      <c r="T99" s="76"/>
      <c r="U99" s="71"/>
    </row>
    <row r="100" spans="1:21" x14ac:dyDescent="0.25">
      <c r="A100" s="68" t="s">
        <v>18</v>
      </c>
      <c r="B100" s="69" t="s">
        <v>17</v>
      </c>
      <c r="C100" s="69" t="s">
        <v>19</v>
      </c>
      <c r="D100" s="69" t="s">
        <v>20</v>
      </c>
      <c r="E100" s="69" t="s">
        <v>21</v>
      </c>
      <c r="F100" s="69" t="s">
        <v>22</v>
      </c>
      <c r="G100" s="69" t="s">
        <v>23</v>
      </c>
      <c r="H100" s="69" t="s">
        <v>24</v>
      </c>
      <c r="I100" s="69" t="s">
        <v>25</v>
      </c>
      <c r="J100" s="69"/>
      <c r="K100" s="69"/>
      <c r="L100" s="70"/>
      <c r="M100" s="76"/>
      <c r="N100" s="76"/>
      <c r="O100" s="76"/>
      <c r="P100" s="76"/>
      <c r="Q100" s="76"/>
      <c r="R100" s="76"/>
      <c r="S100" s="76"/>
      <c r="T100" s="76"/>
      <c r="U100" s="71"/>
    </row>
    <row r="101" spans="1:21" ht="15.75" thickBot="1" x14ac:dyDescent="0.3">
      <c r="A101" s="68" t="str">
        <f>'basic information'!I4</f>
        <v>Treatment 7</v>
      </c>
      <c r="B101" s="104" t="str">
        <f>IF(ISNUMBER('basic information'!I5),'basic information'!I5,"")</f>
        <v/>
      </c>
      <c r="C101" s="104"/>
      <c r="D101" s="104"/>
      <c r="E101" s="104"/>
      <c r="F101" s="104"/>
      <c r="G101" s="104"/>
      <c r="H101" s="104"/>
      <c r="I101" s="104"/>
      <c r="J101" s="69"/>
      <c r="K101" s="69"/>
      <c r="L101" s="72"/>
      <c r="M101" s="73" t="s">
        <v>17</v>
      </c>
      <c r="N101" s="73" t="s">
        <v>19</v>
      </c>
      <c r="O101" s="73" t="s">
        <v>20</v>
      </c>
      <c r="P101" s="73" t="s">
        <v>21</v>
      </c>
      <c r="Q101" s="73" t="s">
        <v>22</v>
      </c>
      <c r="R101" s="73" t="s">
        <v>23</v>
      </c>
      <c r="S101" s="73" t="s">
        <v>24</v>
      </c>
      <c r="T101" s="73" t="s">
        <v>25</v>
      </c>
      <c r="U101" s="71"/>
    </row>
    <row r="102" spans="1:21" x14ac:dyDescent="0.25">
      <c r="A102" s="68" t="str">
        <f>IF(ISNUMBER('basic information'!I7),'basic information'!I7,"")</f>
        <v/>
      </c>
      <c r="B102" s="6"/>
      <c r="C102" s="6"/>
      <c r="D102" s="6"/>
      <c r="E102" s="6"/>
      <c r="F102" s="6"/>
      <c r="G102" s="6"/>
      <c r="H102" s="6"/>
      <c r="I102" s="6"/>
      <c r="J102" s="69"/>
      <c r="K102" s="69"/>
      <c r="L102" s="72" t="s">
        <v>41</v>
      </c>
      <c r="M102" s="77" t="str">
        <f>IF(ISNUMBER(calculation!L102),calculation!L102,"")</f>
        <v/>
      </c>
      <c r="N102" s="77" t="str">
        <f>IF(ISNUMBER(calculation!M102),calculation!M102,"")</f>
        <v/>
      </c>
      <c r="O102" s="77" t="str">
        <f>IF(ISNUMBER(calculation!N102),calculation!N102,"")</f>
        <v/>
      </c>
      <c r="P102" s="77" t="str">
        <f>IF(ISNUMBER(calculation!O102),calculation!O102,"")</f>
        <v/>
      </c>
      <c r="Q102" s="77" t="str">
        <f>IF(ISNUMBER(calculation!P102),calculation!P102,"")</f>
        <v/>
      </c>
      <c r="R102" s="77" t="str">
        <f>IF(ISNUMBER(calculation!Q102),calculation!Q102,"")</f>
        <v/>
      </c>
      <c r="S102" s="77" t="str">
        <f>IF(ISNUMBER(calculation!R102),calculation!R102,"")</f>
        <v/>
      </c>
      <c r="T102" s="77" t="str">
        <f>IF(ISNUMBER(calculation!S102),calculation!S102,"")</f>
        <v/>
      </c>
      <c r="U102" s="71"/>
    </row>
    <row r="103" spans="1:21" x14ac:dyDescent="0.25">
      <c r="A103" s="68" t="str">
        <f>IF(ISNUMBER('basic information'!I8),'basic information'!I8,"")</f>
        <v/>
      </c>
      <c r="B103" s="6"/>
      <c r="C103" s="6"/>
      <c r="D103" s="6"/>
      <c r="E103" s="6"/>
      <c r="F103" s="6"/>
      <c r="G103" s="6"/>
      <c r="H103" s="6"/>
      <c r="I103" s="6"/>
      <c r="J103" s="69"/>
      <c r="K103" s="69"/>
      <c r="L103" s="72" t="s">
        <v>42</v>
      </c>
      <c r="M103" s="78" t="str">
        <f>IF(ISNUMBER(calculation!L103),calculation!L103,"")</f>
        <v/>
      </c>
      <c r="N103" s="78" t="str">
        <f>IF(ISNUMBER(calculation!M103),calculation!M103,"")</f>
        <v/>
      </c>
      <c r="O103" s="78" t="str">
        <f>IF(ISNUMBER(calculation!N103),calculation!N103,"")</f>
        <v/>
      </c>
      <c r="P103" s="78" t="str">
        <f>IF(ISNUMBER(calculation!O103),calculation!O103,"")</f>
        <v/>
      </c>
      <c r="Q103" s="78" t="str">
        <f>IF(ISNUMBER(calculation!P103),calculation!P103,"")</f>
        <v/>
      </c>
      <c r="R103" s="77" t="str">
        <f>IF(ISNUMBER(calculation!Q103),calculation!Q103,"")</f>
        <v/>
      </c>
      <c r="S103" s="78" t="str">
        <f>IF(ISNUMBER(calculation!R103),calculation!R103,"")</f>
        <v/>
      </c>
      <c r="T103" s="78" t="str">
        <f>IF(ISNUMBER(calculation!S103),calculation!S103,"")</f>
        <v/>
      </c>
      <c r="U103" s="71"/>
    </row>
    <row r="104" spans="1:21" x14ac:dyDescent="0.25">
      <c r="A104" s="68" t="str">
        <f>IF(ISNUMBER('basic information'!I9),'basic information'!I9,"")</f>
        <v/>
      </c>
      <c r="B104" s="6"/>
      <c r="C104" s="6"/>
      <c r="D104" s="6"/>
      <c r="E104" s="6"/>
      <c r="F104" s="6"/>
      <c r="G104" s="6"/>
      <c r="H104" s="6"/>
      <c r="I104" s="6"/>
      <c r="J104" s="69"/>
      <c r="K104" s="69"/>
      <c r="L104" s="72" t="s">
        <v>49</v>
      </c>
      <c r="M104" s="79" t="str">
        <f>IF(ISNUMBER(calculation!L105),calculation!L105,"")</f>
        <v/>
      </c>
      <c r="N104" s="79" t="str">
        <f>IF(ISNUMBER(calculation!M105),calculation!M105,"")</f>
        <v/>
      </c>
      <c r="O104" s="79" t="str">
        <f>IF(ISNUMBER(calculation!N105),calculation!N105,"")</f>
        <v/>
      </c>
      <c r="P104" s="79" t="str">
        <f>IF(ISNUMBER(calculation!O105),calculation!O105,"")</f>
        <v/>
      </c>
      <c r="Q104" s="79" t="str">
        <f>IF(ISNUMBER(calculation!P105),calculation!P105,"")</f>
        <v/>
      </c>
      <c r="R104" s="80" t="str">
        <f>IF(ISNUMBER(calculation!Q105),calculation!Q105,"")</f>
        <v/>
      </c>
      <c r="S104" s="79" t="str">
        <f>IF(ISNUMBER(calculation!R105),calculation!R105,"")</f>
        <v/>
      </c>
      <c r="T104" s="79" t="str">
        <f>IF(ISNUMBER(calculation!S105),calculation!S105,"")</f>
        <v/>
      </c>
      <c r="U104" s="71"/>
    </row>
    <row r="105" spans="1:21" x14ac:dyDescent="0.25">
      <c r="A105" s="68" t="str">
        <f>IF(ISNUMBER('basic information'!I10),'basic information'!I10,"")</f>
        <v/>
      </c>
      <c r="B105" s="6"/>
      <c r="C105" s="6"/>
      <c r="D105" s="6"/>
      <c r="E105" s="6"/>
      <c r="F105" s="6"/>
      <c r="G105" s="6"/>
      <c r="H105" s="6"/>
      <c r="I105" s="6"/>
      <c r="J105" s="69"/>
      <c r="K105" s="69"/>
      <c r="L105" s="72" t="s">
        <v>50</v>
      </c>
      <c r="M105" s="79" t="str">
        <f>IF(ISNUMBER(calculation!L106),calculation!L106,"")</f>
        <v/>
      </c>
      <c r="N105" s="79" t="str">
        <f>IF(ISNUMBER(calculation!M106),calculation!M106,"")</f>
        <v/>
      </c>
      <c r="O105" s="79" t="str">
        <f>IF(ISNUMBER(calculation!N106),calculation!N106,"")</f>
        <v/>
      </c>
      <c r="P105" s="79" t="str">
        <f>IF(ISNUMBER(calculation!O106),calculation!O106,"")</f>
        <v/>
      </c>
      <c r="Q105" s="79" t="str">
        <f>IF(ISNUMBER(calculation!P106),calculation!P106,"")</f>
        <v/>
      </c>
      <c r="R105" s="79" t="str">
        <f>IF(ISNUMBER(calculation!Q106),calculation!Q106,"")</f>
        <v/>
      </c>
      <c r="S105" s="79" t="str">
        <f>IF(ISNUMBER(calculation!R106),calculation!R106,"")</f>
        <v/>
      </c>
      <c r="T105" s="79" t="str">
        <f>IF(ISNUMBER(calculation!S106),calculation!S106,"")</f>
        <v/>
      </c>
      <c r="U105" s="71"/>
    </row>
    <row r="106" spans="1:21" x14ac:dyDescent="0.25">
      <c r="A106" s="68" t="str">
        <f>IF(ISNUMBER('basic information'!I11),'basic information'!I11,"")</f>
        <v/>
      </c>
      <c r="B106" s="6"/>
      <c r="C106" s="6"/>
      <c r="D106" s="6"/>
      <c r="E106" s="6"/>
      <c r="F106" s="6"/>
      <c r="G106" s="6"/>
      <c r="H106" s="6"/>
      <c r="I106" s="6"/>
      <c r="J106" s="69"/>
      <c r="K106" s="69"/>
      <c r="L106" s="72"/>
      <c r="M106" s="75"/>
      <c r="N106" s="81"/>
      <c r="O106" s="81"/>
      <c r="P106" s="81"/>
      <c r="Q106" s="81"/>
      <c r="R106" s="81"/>
      <c r="S106" s="81"/>
      <c r="T106" s="81"/>
      <c r="U106" s="71"/>
    </row>
    <row r="107" spans="1:21" x14ac:dyDescent="0.25">
      <c r="A107" s="68" t="str">
        <f>IF(ISNUMBER('basic information'!I12),'basic information'!I12,"")</f>
        <v/>
      </c>
      <c r="B107" s="6"/>
      <c r="C107" s="6"/>
      <c r="D107" s="6"/>
      <c r="E107" s="6"/>
      <c r="F107" s="6"/>
      <c r="G107" s="6"/>
      <c r="H107" s="6"/>
      <c r="I107" s="6"/>
      <c r="J107" s="69"/>
      <c r="K107" s="69"/>
      <c r="L107" s="72" t="s">
        <v>55</v>
      </c>
      <c r="M107" s="77" t="str">
        <f t="shared" ref="M107" si="8">IF(COUNTBLANK(M102:T102)&lt;8,AVERAGE(M102:T102),"")</f>
        <v/>
      </c>
      <c r="N107" s="81"/>
      <c r="O107" s="81"/>
      <c r="P107" s="81"/>
      <c r="Q107" s="81"/>
      <c r="R107" s="81"/>
      <c r="S107" s="81"/>
      <c r="T107" s="81"/>
      <c r="U107" s="71"/>
    </row>
    <row r="108" spans="1:21" x14ac:dyDescent="0.25">
      <c r="A108" s="68" t="str">
        <f>IF(ISNUMBER('basic information'!I13),'basic information'!I13,"")</f>
        <v/>
      </c>
      <c r="B108" s="6"/>
      <c r="C108" s="6"/>
      <c r="D108" s="6"/>
      <c r="E108" s="6"/>
      <c r="F108" s="6"/>
      <c r="G108" s="6"/>
      <c r="H108" s="6"/>
      <c r="I108" s="6"/>
      <c r="J108" s="69"/>
      <c r="K108" s="69"/>
      <c r="L108" s="72" t="s">
        <v>53</v>
      </c>
      <c r="M108" s="77" t="str">
        <f>IF(ISNUMBER(M107),MAX(STDEV(M102:T102)/SQRT(SUM(calculation!L101:S101)),SQRT(SUM(calculation!L104:S104))/SUM(calculation!L101:S101)),"")</f>
        <v/>
      </c>
      <c r="N108" s="81"/>
      <c r="O108" s="81"/>
      <c r="P108" s="81"/>
      <c r="Q108" s="81"/>
      <c r="R108" s="81"/>
      <c r="S108" s="81"/>
      <c r="T108" s="81"/>
      <c r="U108" s="71"/>
    </row>
    <row r="109" spans="1:21" x14ac:dyDescent="0.25">
      <c r="A109" s="68" t="str">
        <f>IF(ISNUMBER('basic information'!I14),'basic information'!I14,"")</f>
        <v/>
      </c>
      <c r="B109" s="6"/>
      <c r="C109" s="6"/>
      <c r="D109" s="6"/>
      <c r="E109" s="6"/>
      <c r="F109" s="6"/>
      <c r="G109" s="6"/>
      <c r="H109" s="6"/>
      <c r="I109" s="6"/>
      <c r="J109" s="69"/>
      <c r="K109" s="69"/>
      <c r="L109" s="72" t="s">
        <v>56</v>
      </c>
      <c r="M109" s="82" t="str">
        <f t="shared" ref="M109" si="9">IF(COUNTBLANK(M104:T104)&lt;8,AVERAGE(M104:T104),"")</f>
        <v/>
      </c>
      <c r="N109" s="81"/>
      <c r="O109" s="81"/>
      <c r="P109" s="81"/>
      <c r="Q109" s="81"/>
      <c r="R109" s="81"/>
      <c r="S109" s="81"/>
      <c r="T109" s="81"/>
      <c r="U109" s="71"/>
    </row>
    <row r="110" spans="1:21" x14ac:dyDescent="0.25">
      <c r="A110" s="68" t="str">
        <f>IF(ISNUMBER('basic information'!I15),'basic information'!I15,"")</f>
        <v/>
      </c>
      <c r="B110" s="6"/>
      <c r="C110" s="6"/>
      <c r="D110" s="6"/>
      <c r="E110" s="6"/>
      <c r="F110" s="6"/>
      <c r="G110" s="6"/>
      <c r="H110" s="6"/>
      <c r="I110" s="6"/>
      <c r="J110" s="69"/>
      <c r="K110" s="69"/>
      <c r="L110" s="72" t="s">
        <v>53</v>
      </c>
      <c r="M110" s="77" t="str">
        <f>IF(ISNUMBER(M109),MAX(STDEV(M104:T104)/SQRT(SUM(calculation!L101:S101)),SQRT(SUM(calculation!L107:S107))/SUM(calculation!L101:S101)),"")</f>
        <v/>
      </c>
      <c r="N110" s="81"/>
      <c r="O110" s="81"/>
      <c r="P110" s="81"/>
      <c r="Q110" s="81"/>
      <c r="R110" s="81"/>
      <c r="S110" s="81"/>
      <c r="T110" s="81"/>
      <c r="U110" s="71"/>
    </row>
    <row r="111" spans="1:21" x14ac:dyDescent="0.25">
      <c r="A111" s="68" t="str">
        <f>IF(ISNUMBER('basic information'!I16),'basic information'!I16,"")</f>
        <v/>
      </c>
      <c r="B111" s="6"/>
      <c r="C111" s="6"/>
      <c r="D111" s="6"/>
      <c r="E111" s="6"/>
      <c r="F111" s="6"/>
      <c r="G111" s="6"/>
      <c r="H111" s="6"/>
      <c r="I111" s="6"/>
      <c r="J111" s="69"/>
      <c r="K111" s="69"/>
      <c r="L111" s="70"/>
      <c r="M111" s="76"/>
      <c r="N111" s="76"/>
      <c r="O111" s="76"/>
      <c r="P111" s="76"/>
      <c r="Q111" s="76"/>
      <c r="R111" s="76"/>
      <c r="S111" s="76"/>
      <c r="T111" s="76"/>
      <c r="U111" s="71"/>
    </row>
    <row r="112" spans="1:21" x14ac:dyDescent="0.25">
      <c r="A112" s="68" t="str">
        <f>IF(ISNUMBER('basic information'!I17),'basic information'!I17,"")</f>
        <v/>
      </c>
      <c r="B112" s="6"/>
      <c r="C112" s="6"/>
      <c r="D112" s="6"/>
      <c r="E112" s="6"/>
      <c r="F112" s="6"/>
      <c r="G112" s="6"/>
      <c r="H112" s="6"/>
      <c r="I112" s="6"/>
      <c r="J112" s="69"/>
      <c r="K112" s="69"/>
      <c r="L112" s="70"/>
      <c r="M112" s="76"/>
      <c r="N112" s="76"/>
      <c r="O112" s="76"/>
      <c r="P112" s="76"/>
      <c r="Q112" s="76"/>
      <c r="R112" s="76"/>
      <c r="S112" s="76"/>
      <c r="T112" s="76"/>
      <c r="U112" s="71"/>
    </row>
    <row r="113" spans="1:21" x14ac:dyDescent="0.25">
      <c r="A113" s="68" t="str">
        <f>IF(ISNUMBER('basic information'!I18),'basic information'!I18,"")</f>
        <v/>
      </c>
      <c r="B113" s="6"/>
      <c r="C113" s="6"/>
      <c r="D113" s="6"/>
      <c r="E113" s="6"/>
      <c r="F113" s="6"/>
      <c r="G113" s="6"/>
      <c r="H113" s="6"/>
      <c r="I113" s="6"/>
      <c r="J113" s="69"/>
      <c r="K113" s="69"/>
      <c r="L113" s="70"/>
      <c r="M113" s="76"/>
      <c r="N113" s="76"/>
      <c r="O113" s="76"/>
      <c r="P113" s="76"/>
      <c r="Q113" s="76"/>
      <c r="R113" s="76"/>
      <c r="S113" s="76"/>
      <c r="T113" s="76"/>
      <c r="U113" s="71"/>
    </row>
    <row r="114" spans="1:21" x14ac:dyDescent="0.25">
      <c r="A114" s="68" t="s">
        <v>18</v>
      </c>
      <c r="B114" s="69" t="s">
        <v>17</v>
      </c>
      <c r="C114" s="69" t="s">
        <v>19</v>
      </c>
      <c r="D114" s="69" t="s">
        <v>20</v>
      </c>
      <c r="E114" s="69" t="s">
        <v>21</v>
      </c>
      <c r="F114" s="69" t="s">
        <v>22</v>
      </c>
      <c r="G114" s="69" t="s">
        <v>23</v>
      </c>
      <c r="H114" s="69" t="s">
        <v>24</v>
      </c>
      <c r="I114" s="69" t="s">
        <v>25</v>
      </c>
      <c r="J114" s="69"/>
      <c r="K114" s="69"/>
      <c r="L114" s="70"/>
      <c r="M114" s="76"/>
      <c r="N114" s="76"/>
      <c r="O114" s="76"/>
      <c r="P114" s="76"/>
      <c r="Q114" s="76"/>
      <c r="R114" s="76"/>
      <c r="S114" s="76"/>
      <c r="T114" s="76"/>
      <c r="U114" s="71"/>
    </row>
    <row r="115" spans="1:21" ht="15.75" thickBot="1" x14ac:dyDescent="0.3">
      <c r="A115" s="68" t="str">
        <f>'basic information'!J4</f>
        <v>Treatment 8</v>
      </c>
      <c r="B115" s="104" t="str">
        <f>IF(ISNUMBER('basic information'!J5),'basic information'!J5,"")</f>
        <v/>
      </c>
      <c r="C115" s="104"/>
      <c r="D115" s="104"/>
      <c r="E115" s="104"/>
      <c r="F115" s="104"/>
      <c r="G115" s="104"/>
      <c r="H115" s="104"/>
      <c r="I115" s="104"/>
      <c r="J115" s="69"/>
      <c r="K115" s="69"/>
      <c r="L115" s="72"/>
      <c r="M115" s="73" t="s">
        <v>17</v>
      </c>
      <c r="N115" s="73" t="s">
        <v>19</v>
      </c>
      <c r="O115" s="73" t="s">
        <v>20</v>
      </c>
      <c r="P115" s="73" t="s">
        <v>21</v>
      </c>
      <c r="Q115" s="73" t="s">
        <v>22</v>
      </c>
      <c r="R115" s="73" t="s">
        <v>23</v>
      </c>
      <c r="S115" s="73" t="s">
        <v>24</v>
      </c>
      <c r="T115" s="73" t="s">
        <v>25</v>
      </c>
      <c r="U115" s="71"/>
    </row>
    <row r="116" spans="1:21" x14ac:dyDescent="0.25">
      <c r="A116" s="68" t="str">
        <f>IF(ISNUMBER('basic information'!J7),'basic information'!J7,"")</f>
        <v/>
      </c>
      <c r="B116" s="6"/>
      <c r="C116" s="6"/>
      <c r="D116" s="6"/>
      <c r="E116" s="6"/>
      <c r="F116" s="6"/>
      <c r="G116" s="6"/>
      <c r="H116" s="6"/>
      <c r="I116" s="6"/>
      <c r="J116" s="69"/>
      <c r="K116" s="69"/>
      <c r="L116" s="72" t="s">
        <v>41</v>
      </c>
      <c r="M116" s="77" t="str">
        <f>IF(ISNUMBER(calculation!L116),calculation!L116,"")</f>
        <v/>
      </c>
      <c r="N116" s="77" t="str">
        <f>IF(ISNUMBER(calculation!M116),calculation!M116,"")</f>
        <v/>
      </c>
      <c r="O116" s="77" t="str">
        <f>IF(ISNUMBER(calculation!N116),calculation!N116,"")</f>
        <v/>
      </c>
      <c r="P116" s="77" t="str">
        <f>IF(ISNUMBER(calculation!O116),calculation!O116,"")</f>
        <v/>
      </c>
      <c r="Q116" s="77" t="str">
        <f>IF(ISNUMBER(calculation!P116),calculation!P116,"")</f>
        <v/>
      </c>
      <c r="R116" s="77" t="str">
        <f>IF(ISNUMBER(calculation!Q116),calculation!Q116,"")</f>
        <v/>
      </c>
      <c r="S116" s="77" t="str">
        <f>IF(ISNUMBER(calculation!R116),calculation!R116,"")</f>
        <v/>
      </c>
      <c r="T116" s="77" t="str">
        <f>IF(ISNUMBER(calculation!S116),calculation!S116,"")</f>
        <v/>
      </c>
      <c r="U116" s="71"/>
    </row>
    <row r="117" spans="1:21" x14ac:dyDescent="0.25">
      <c r="A117" s="68" t="str">
        <f>IF(ISNUMBER('basic information'!J8),'basic information'!J8,"")</f>
        <v/>
      </c>
      <c r="B117" s="6"/>
      <c r="C117" s="6"/>
      <c r="D117" s="6"/>
      <c r="E117" s="6"/>
      <c r="F117" s="6"/>
      <c r="G117" s="6"/>
      <c r="H117" s="6"/>
      <c r="I117" s="6"/>
      <c r="J117" s="69"/>
      <c r="K117" s="69"/>
      <c r="L117" s="72" t="s">
        <v>42</v>
      </c>
      <c r="M117" s="78" t="str">
        <f>IF(ISNUMBER(calculation!L117),calculation!L117,"")</f>
        <v/>
      </c>
      <c r="N117" s="78" t="str">
        <f>IF(ISNUMBER(calculation!M117),calculation!M117,"")</f>
        <v/>
      </c>
      <c r="O117" s="78" t="str">
        <f>IF(ISNUMBER(calculation!N117),calculation!N117,"")</f>
        <v/>
      </c>
      <c r="P117" s="78" t="str">
        <f>IF(ISNUMBER(calculation!O117),calculation!O117,"")</f>
        <v/>
      </c>
      <c r="Q117" s="78" t="str">
        <f>IF(ISNUMBER(calculation!P117),calculation!P117,"")</f>
        <v/>
      </c>
      <c r="R117" s="77" t="str">
        <f>IF(ISNUMBER(calculation!Q117),calculation!Q117,"")</f>
        <v/>
      </c>
      <c r="S117" s="78" t="str">
        <f>IF(ISNUMBER(calculation!R117),calculation!R117,"")</f>
        <v/>
      </c>
      <c r="T117" s="78" t="str">
        <f>IF(ISNUMBER(calculation!S117),calculation!S117,"")</f>
        <v/>
      </c>
      <c r="U117" s="71"/>
    </row>
    <row r="118" spans="1:21" x14ac:dyDescent="0.25">
      <c r="A118" s="68" t="str">
        <f>IF(ISNUMBER('basic information'!J9),'basic information'!J9,"")</f>
        <v/>
      </c>
      <c r="B118" s="6"/>
      <c r="C118" s="6"/>
      <c r="D118" s="6"/>
      <c r="E118" s="6"/>
      <c r="F118" s="6"/>
      <c r="G118" s="6"/>
      <c r="H118" s="6"/>
      <c r="I118" s="6"/>
      <c r="J118" s="69"/>
      <c r="K118" s="69"/>
      <c r="L118" s="72" t="s">
        <v>49</v>
      </c>
      <c r="M118" s="79" t="str">
        <f>IF(ISNUMBER(calculation!L119),calculation!L119,"")</f>
        <v/>
      </c>
      <c r="N118" s="79" t="str">
        <f>IF(ISNUMBER(calculation!M119),calculation!M119,"")</f>
        <v/>
      </c>
      <c r="O118" s="79" t="str">
        <f>IF(ISNUMBER(calculation!N119),calculation!N119,"")</f>
        <v/>
      </c>
      <c r="P118" s="79" t="str">
        <f>IF(ISNUMBER(calculation!O119),calculation!O119,"")</f>
        <v/>
      </c>
      <c r="Q118" s="79" t="str">
        <f>IF(ISNUMBER(calculation!P119),calculation!P119,"")</f>
        <v/>
      </c>
      <c r="R118" s="80" t="str">
        <f>IF(ISNUMBER(calculation!Q119),calculation!Q119,"")</f>
        <v/>
      </c>
      <c r="S118" s="79" t="str">
        <f>IF(ISNUMBER(calculation!R119),calculation!R119,"")</f>
        <v/>
      </c>
      <c r="T118" s="79" t="str">
        <f>IF(ISNUMBER(calculation!S119),calculation!S119,"")</f>
        <v/>
      </c>
      <c r="U118" s="71"/>
    </row>
    <row r="119" spans="1:21" x14ac:dyDescent="0.25">
      <c r="A119" s="68" t="str">
        <f>IF(ISNUMBER('basic information'!J10),'basic information'!J10,"")</f>
        <v/>
      </c>
      <c r="B119" s="6"/>
      <c r="C119" s="6"/>
      <c r="D119" s="6"/>
      <c r="E119" s="6"/>
      <c r="F119" s="6"/>
      <c r="G119" s="6"/>
      <c r="H119" s="6"/>
      <c r="I119" s="6"/>
      <c r="J119" s="69"/>
      <c r="K119" s="69"/>
      <c r="L119" s="72" t="s">
        <v>50</v>
      </c>
      <c r="M119" s="79" t="str">
        <f>IF(ISNUMBER(calculation!L120),calculation!L120,"")</f>
        <v/>
      </c>
      <c r="N119" s="79" t="str">
        <f>IF(ISNUMBER(calculation!M120),calculation!M120,"")</f>
        <v/>
      </c>
      <c r="O119" s="79" t="str">
        <f>IF(ISNUMBER(calculation!N120),calculation!N120,"")</f>
        <v/>
      </c>
      <c r="P119" s="79" t="str">
        <f>IF(ISNUMBER(calculation!O120),calculation!O120,"")</f>
        <v/>
      </c>
      <c r="Q119" s="79" t="str">
        <f>IF(ISNUMBER(calculation!P120),calculation!P120,"")</f>
        <v/>
      </c>
      <c r="R119" s="79" t="str">
        <f>IF(ISNUMBER(calculation!Q120),calculation!Q120,"")</f>
        <v/>
      </c>
      <c r="S119" s="79" t="str">
        <f>IF(ISNUMBER(calculation!R120),calculation!R120,"")</f>
        <v/>
      </c>
      <c r="T119" s="79" t="str">
        <f>IF(ISNUMBER(calculation!S120),calculation!S120,"")</f>
        <v/>
      </c>
      <c r="U119" s="71"/>
    </row>
    <row r="120" spans="1:21" x14ac:dyDescent="0.25">
      <c r="A120" s="68" t="str">
        <f>IF(ISNUMBER('basic information'!J11),'basic information'!J11,"")</f>
        <v/>
      </c>
      <c r="B120" s="6"/>
      <c r="C120" s="6"/>
      <c r="D120" s="6"/>
      <c r="E120" s="6"/>
      <c r="F120" s="6"/>
      <c r="G120" s="6"/>
      <c r="H120" s="6"/>
      <c r="I120" s="6"/>
      <c r="J120" s="69"/>
      <c r="K120" s="69"/>
      <c r="L120" s="72"/>
      <c r="M120" s="75"/>
      <c r="N120" s="81"/>
      <c r="O120" s="81"/>
      <c r="P120" s="81"/>
      <c r="Q120" s="81"/>
      <c r="R120" s="81"/>
      <c r="S120" s="81"/>
      <c r="T120" s="81"/>
      <c r="U120" s="71"/>
    </row>
    <row r="121" spans="1:21" x14ac:dyDescent="0.25">
      <c r="A121" s="68" t="str">
        <f>IF(ISNUMBER('basic information'!J12),'basic information'!J12,"")</f>
        <v/>
      </c>
      <c r="B121" s="6"/>
      <c r="C121" s="6"/>
      <c r="D121" s="6"/>
      <c r="E121" s="6"/>
      <c r="F121" s="6"/>
      <c r="G121" s="6"/>
      <c r="H121" s="6"/>
      <c r="I121" s="6"/>
      <c r="J121" s="69"/>
      <c r="K121" s="69"/>
      <c r="L121" s="72" t="s">
        <v>55</v>
      </c>
      <c r="M121" s="77" t="str">
        <f t="shared" ref="M121" si="10">IF(COUNTBLANK(M116:T116)&lt;8,AVERAGE(M116:T116),"")</f>
        <v/>
      </c>
      <c r="N121" s="81"/>
      <c r="O121" s="81"/>
      <c r="P121" s="81"/>
      <c r="Q121" s="81"/>
      <c r="R121" s="81"/>
      <c r="S121" s="81"/>
      <c r="T121" s="81"/>
      <c r="U121" s="71"/>
    </row>
    <row r="122" spans="1:21" x14ac:dyDescent="0.25">
      <c r="A122" s="68" t="str">
        <f>IF(ISNUMBER('basic information'!J13),'basic information'!J13,"")</f>
        <v/>
      </c>
      <c r="B122" s="6"/>
      <c r="C122" s="6"/>
      <c r="D122" s="6"/>
      <c r="E122" s="6"/>
      <c r="F122" s="6"/>
      <c r="G122" s="6"/>
      <c r="H122" s="6"/>
      <c r="I122" s="6"/>
      <c r="J122" s="69"/>
      <c r="K122" s="69"/>
      <c r="L122" s="72" t="s">
        <v>53</v>
      </c>
      <c r="M122" s="77" t="str">
        <f>IF(ISNUMBER(M121),MAX(STDEV(M116:T116)/SQRT(SUM(calculation!L115:S115)),SQRT(SUM(calculation!L118:S118))/SUM(calculation!L115:S115)),"")</f>
        <v/>
      </c>
      <c r="N122" s="81"/>
      <c r="O122" s="81"/>
      <c r="P122" s="81"/>
      <c r="Q122" s="81"/>
      <c r="R122" s="81"/>
      <c r="S122" s="81"/>
      <c r="T122" s="81"/>
      <c r="U122" s="71"/>
    </row>
    <row r="123" spans="1:21" x14ac:dyDescent="0.25">
      <c r="A123" s="68" t="str">
        <f>IF(ISNUMBER('basic information'!J14),'basic information'!J14,"")</f>
        <v/>
      </c>
      <c r="B123" s="6"/>
      <c r="C123" s="6"/>
      <c r="D123" s="6"/>
      <c r="E123" s="6"/>
      <c r="F123" s="6"/>
      <c r="G123" s="6"/>
      <c r="H123" s="6"/>
      <c r="I123" s="6"/>
      <c r="J123" s="69"/>
      <c r="K123" s="69"/>
      <c r="L123" s="72" t="s">
        <v>56</v>
      </c>
      <c r="M123" s="82" t="str">
        <f t="shared" ref="M123" si="11">IF(COUNTBLANK(M118:T118)&lt;8,AVERAGE(M118:T118),"")</f>
        <v/>
      </c>
      <c r="N123" s="81"/>
      <c r="O123" s="81"/>
      <c r="P123" s="81"/>
      <c r="Q123" s="81"/>
      <c r="R123" s="81"/>
      <c r="S123" s="81"/>
      <c r="T123" s="81"/>
      <c r="U123" s="71"/>
    </row>
    <row r="124" spans="1:21" x14ac:dyDescent="0.25">
      <c r="A124" s="68" t="str">
        <f>IF(ISNUMBER('basic information'!J15),'basic information'!J15,"")</f>
        <v/>
      </c>
      <c r="B124" s="6"/>
      <c r="C124" s="6"/>
      <c r="D124" s="6"/>
      <c r="E124" s="6"/>
      <c r="F124" s="6"/>
      <c r="G124" s="6"/>
      <c r="H124" s="6"/>
      <c r="I124" s="6"/>
      <c r="J124" s="69"/>
      <c r="K124" s="69"/>
      <c r="L124" s="72" t="s">
        <v>53</v>
      </c>
      <c r="M124" s="77" t="str">
        <f>IF(ISNUMBER(M123),MAX(STDEV(M118:T118)/SQRT(SUM(calculation!L115:S115)),SQRT(SUM(calculation!L121:S121))/SUM(calculation!L115:S115)),"")</f>
        <v/>
      </c>
      <c r="N124" s="81"/>
      <c r="O124" s="81"/>
      <c r="P124" s="81"/>
      <c r="Q124" s="81"/>
      <c r="R124" s="81"/>
      <c r="S124" s="81"/>
      <c r="T124" s="81"/>
      <c r="U124" s="71"/>
    </row>
    <row r="125" spans="1:21" x14ac:dyDescent="0.25">
      <c r="A125" s="68" t="str">
        <f>IF(ISNUMBER('basic information'!J16),'basic information'!J16,"")</f>
        <v/>
      </c>
      <c r="B125" s="6"/>
      <c r="C125" s="6"/>
      <c r="D125" s="6"/>
      <c r="E125" s="6"/>
      <c r="F125" s="6"/>
      <c r="G125" s="6"/>
      <c r="H125" s="6"/>
      <c r="I125" s="6"/>
      <c r="J125" s="69"/>
      <c r="K125" s="69"/>
      <c r="L125" s="70"/>
      <c r="M125" s="76"/>
      <c r="N125" s="76"/>
      <c r="O125" s="76"/>
      <c r="P125" s="76"/>
      <c r="Q125" s="76"/>
      <c r="R125" s="76"/>
      <c r="S125" s="76"/>
      <c r="T125" s="76"/>
      <c r="U125" s="71"/>
    </row>
    <row r="126" spans="1:21" x14ac:dyDescent="0.25">
      <c r="A126" s="68" t="str">
        <f>IF(ISNUMBER('basic information'!J17),'basic information'!J17,"")</f>
        <v/>
      </c>
      <c r="B126" s="6"/>
      <c r="C126" s="6"/>
      <c r="D126" s="6"/>
      <c r="E126" s="6"/>
      <c r="F126" s="6"/>
      <c r="G126" s="6"/>
      <c r="H126" s="6"/>
      <c r="I126" s="6"/>
      <c r="J126" s="69"/>
      <c r="K126" s="69"/>
      <c r="L126" s="70"/>
      <c r="M126" s="76"/>
      <c r="N126" s="76"/>
      <c r="O126" s="76"/>
      <c r="P126" s="76"/>
      <c r="Q126" s="76"/>
      <c r="R126" s="76"/>
      <c r="S126" s="76"/>
      <c r="T126" s="76"/>
      <c r="U126" s="71"/>
    </row>
    <row r="127" spans="1:21" ht="15.75" thickBot="1" x14ac:dyDescent="0.3">
      <c r="A127" s="68" t="str">
        <f>IF(ISNUMBER('basic information'!J18),'basic information'!J18,"")</f>
        <v/>
      </c>
      <c r="B127" s="7"/>
      <c r="C127" s="7"/>
      <c r="D127" s="7"/>
      <c r="E127" s="7"/>
      <c r="F127" s="7"/>
      <c r="G127" s="7"/>
      <c r="H127" s="7"/>
      <c r="I127" s="7"/>
      <c r="J127" s="69"/>
      <c r="K127" s="69"/>
      <c r="L127" s="70"/>
      <c r="M127" s="76"/>
      <c r="N127" s="76"/>
      <c r="O127" s="76"/>
      <c r="P127" s="76"/>
      <c r="Q127" s="76"/>
      <c r="R127" s="76"/>
      <c r="S127" s="76"/>
      <c r="T127" s="76"/>
      <c r="U127" s="71"/>
    </row>
    <row r="128" spans="1:21" x14ac:dyDescent="0.25">
      <c r="A128" s="68" t="s">
        <v>18</v>
      </c>
      <c r="B128" s="69" t="s">
        <v>17</v>
      </c>
      <c r="C128" s="69" t="s">
        <v>19</v>
      </c>
      <c r="D128" s="69" t="s">
        <v>20</v>
      </c>
      <c r="E128" s="69" t="s">
        <v>21</v>
      </c>
      <c r="F128" s="69" t="s">
        <v>22</v>
      </c>
      <c r="G128" s="69" t="s">
        <v>23</v>
      </c>
      <c r="H128" s="69" t="s">
        <v>24</v>
      </c>
      <c r="I128" s="69" t="s">
        <v>25</v>
      </c>
      <c r="J128" s="69"/>
      <c r="K128" s="69"/>
      <c r="L128" s="70"/>
      <c r="M128" s="76"/>
      <c r="N128" s="76"/>
      <c r="O128" s="76"/>
      <c r="P128" s="76"/>
      <c r="Q128" s="76"/>
      <c r="R128" s="76"/>
      <c r="S128" s="76"/>
      <c r="T128" s="76"/>
      <c r="U128" s="71"/>
    </row>
    <row r="129" spans="1:21" ht="15.75" thickBot="1" x14ac:dyDescent="0.3">
      <c r="A129" s="68" t="str">
        <f>'basic information'!K4</f>
        <v>Treatment 9</v>
      </c>
      <c r="B129" s="104" t="str">
        <f>IF(ISNUMBER('basic information'!K5),'basic information'!K5,"")</f>
        <v/>
      </c>
      <c r="C129" s="104"/>
      <c r="D129" s="104"/>
      <c r="E129" s="104"/>
      <c r="F129" s="104"/>
      <c r="G129" s="104"/>
      <c r="H129" s="104"/>
      <c r="I129" s="104"/>
      <c r="J129" s="69"/>
      <c r="K129" s="69"/>
      <c r="L129" s="72"/>
      <c r="M129" s="73" t="s">
        <v>17</v>
      </c>
      <c r="N129" s="73" t="s">
        <v>19</v>
      </c>
      <c r="O129" s="73" t="s">
        <v>20</v>
      </c>
      <c r="P129" s="73" t="s">
        <v>21</v>
      </c>
      <c r="Q129" s="73" t="s">
        <v>22</v>
      </c>
      <c r="R129" s="73" t="s">
        <v>23</v>
      </c>
      <c r="S129" s="73" t="s">
        <v>24</v>
      </c>
      <c r="T129" s="73" t="s">
        <v>25</v>
      </c>
      <c r="U129" s="71"/>
    </row>
    <row r="130" spans="1:21" x14ac:dyDescent="0.25">
      <c r="A130" s="68" t="str">
        <f>IF(ISNUMBER('basic information'!K7),'basic information'!K7,"")</f>
        <v/>
      </c>
      <c r="B130" s="6"/>
      <c r="C130" s="6"/>
      <c r="D130" s="6"/>
      <c r="E130" s="6"/>
      <c r="F130" s="6"/>
      <c r="G130" s="6"/>
      <c r="H130" s="6"/>
      <c r="I130" s="6"/>
      <c r="J130" s="69"/>
      <c r="K130" s="69"/>
      <c r="L130" s="72" t="s">
        <v>41</v>
      </c>
      <c r="M130" s="77" t="str">
        <f>IF(ISNUMBER(calculation!L130),calculation!L130,"")</f>
        <v/>
      </c>
      <c r="N130" s="77" t="str">
        <f>IF(ISNUMBER(calculation!M130),calculation!M130,"")</f>
        <v/>
      </c>
      <c r="O130" s="77" t="str">
        <f>IF(ISNUMBER(calculation!N130),calculation!N130,"")</f>
        <v/>
      </c>
      <c r="P130" s="77" t="str">
        <f>IF(ISNUMBER(calculation!O130),calculation!O130,"")</f>
        <v/>
      </c>
      <c r="Q130" s="77" t="str">
        <f>IF(ISNUMBER(calculation!P130),calculation!P130,"")</f>
        <v/>
      </c>
      <c r="R130" s="77" t="str">
        <f>IF(ISNUMBER(calculation!Q130),calculation!Q130,"")</f>
        <v/>
      </c>
      <c r="S130" s="77" t="str">
        <f>IF(ISNUMBER(calculation!R130),calculation!R130,"")</f>
        <v/>
      </c>
      <c r="T130" s="77" t="str">
        <f>IF(ISNUMBER(calculation!S130),calculation!S130,"")</f>
        <v/>
      </c>
      <c r="U130" s="71"/>
    </row>
    <row r="131" spans="1:21" x14ac:dyDescent="0.25">
      <c r="A131" s="68" t="str">
        <f>IF(ISNUMBER('basic information'!K8),'basic information'!K8,"")</f>
        <v/>
      </c>
      <c r="B131" s="6"/>
      <c r="C131" s="6"/>
      <c r="D131" s="6"/>
      <c r="E131" s="6"/>
      <c r="F131" s="6"/>
      <c r="G131" s="6"/>
      <c r="H131" s="6"/>
      <c r="I131" s="6"/>
      <c r="J131" s="69"/>
      <c r="K131" s="69"/>
      <c r="L131" s="72" t="s">
        <v>42</v>
      </c>
      <c r="M131" s="78" t="str">
        <f>IF(ISNUMBER(calculation!L131),calculation!L131,"")</f>
        <v/>
      </c>
      <c r="N131" s="78" t="str">
        <f>IF(ISNUMBER(calculation!M131),calculation!M131,"")</f>
        <v/>
      </c>
      <c r="O131" s="78" t="str">
        <f>IF(ISNUMBER(calculation!N131),calculation!N131,"")</f>
        <v/>
      </c>
      <c r="P131" s="78" t="str">
        <f>IF(ISNUMBER(calculation!O131),calculation!O131,"")</f>
        <v/>
      </c>
      <c r="Q131" s="78" t="str">
        <f>IF(ISNUMBER(calculation!P131),calculation!P131,"")</f>
        <v/>
      </c>
      <c r="R131" s="77" t="str">
        <f>IF(ISNUMBER(calculation!Q131),calculation!Q131,"")</f>
        <v/>
      </c>
      <c r="S131" s="78" t="str">
        <f>IF(ISNUMBER(calculation!R131),calculation!R131,"")</f>
        <v/>
      </c>
      <c r="T131" s="78" t="str">
        <f>IF(ISNUMBER(calculation!S131),calculation!S131,"")</f>
        <v/>
      </c>
      <c r="U131" s="71"/>
    </row>
    <row r="132" spans="1:21" x14ac:dyDescent="0.25">
      <c r="A132" s="68" t="str">
        <f>IF(ISNUMBER('basic information'!K9),'basic information'!K9,"")</f>
        <v/>
      </c>
      <c r="B132" s="6"/>
      <c r="C132" s="6"/>
      <c r="D132" s="6"/>
      <c r="E132" s="6"/>
      <c r="F132" s="6"/>
      <c r="G132" s="6"/>
      <c r="H132" s="6"/>
      <c r="I132" s="6"/>
      <c r="J132" s="69"/>
      <c r="K132" s="69"/>
      <c r="L132" s="72" t="s">
        <v>49</v>
      </c>
      <c r="M132" s="79" t="str">
        <f>IF(ISNUMBER(calculation!L133),calculation!L133,"")</f>
        <v/>
      </c>
      <c r="N132" s="79" t="str">
        <f>IF(ISNUMBER(calculation!M133),calculation!M133,"")</f>
        <v/>
      </c>
      <c r="O132" s="79" t="str">
        <f>IF(ISNUMBER(calculation!N133),calculation!N133,"")</f>
        <v/>
      </c>
      <c r="P132" s="79" t="str">
        <f>IF(ISNUMBER(calculation!O133),calculation!O133,"")</f>
        <v/>
      </c>
      <c r="Q132" s="79" t="str">
        <f>IF(ISNUMBER(calculation!P133),calculation!P133,"")</f>
        <v/>
      </c>
      <c r="R132" s="80" t="str">
        <f>IF(ISNUMBER(calculation!Q133),calculation!Q133,"")</f>
        <v/>
      </c>
      <c r="S132" s="79" t="str">
        <f>IF(ISNUMBER(calculation!R133),calculation!R133,"")</f>
        <v/>
      </c>
      <c r="T132" s="79" t="str">
        <f>IF(ISNUMBER(calculation!S133),calculation!S133,"")</f>
        <v/>
      </c>
      <c r="U132" s="71"/>
    </row>
    <row r="133" spans="1:21" x14ac:dyDescent="0.25">
      <c r="A133" s="68" t="str">
        <f>IF(ISNUMBER('basic information'!K10),'basic information'!K10,"")</f>
        <v/>
      </c>
      <c r="B133" s="6"/>
      <c r="C133" s="6"/>
      <c r="D133" s="6"/>
      <c r="E133" s="6"/>
      <c r="F133" s="6"/>
      <c r="G133" s="6"/>
      <c r="H133" s="6"/>
      <c r="I133" s="6"/>
      <c r="J133" s="69"/>
      <c r="K133" s="69"/>
      <c r="L133" s="72" t="s">
        <v>50</v>
      </c>
      <c r="M133" s="79" t="str">
        <f>IF(ISNUMBER(calculation!L134),calculation!L134,"")</f>
        <v/>
      </c>
      <c r="N133" s="79" t="str">
        <f>IF(ISNUMBER(calculation!M134),calculation!M134,"")</f>
        <v/>
      </c>
      <c r="O133" s="79" t="str">
        <f>IF(ISNUMBER(calculation!N134),calculation!N134,"")</f>
        <v/>
      </c>
      <c r="P133" s="79" t="str">
        <f>IF(ISNUMBER(calculation!O134),calculation!O134,"")</f>
        <v/>
      </c>
      <c r="Q133" s="79" t="str">
        <f>IF(ISNUMBER(calculation!P134),calculation!P134,"")</f>
        <v/>
      </c>
      <c r="R133" s="79" t="str">
        <f>IF(ISNUMBER(calculation!Q134),calculation!Q134,"")</f>
        <v/>
      </c>
      <c r="S133" s="79" t="str">
        <f>IF(ISNUMBER(calculation!R134),calculation!R134,"")</f>
        <v/>
      </c>
      <c r="T133" s="79" t="str">
        <f>IF(ISNUMBER(calculation!S134),calculation!S134,"")</f>
        <v/>
      </c>
      <c r="U133" s="71"/>
    </row>
    <row r="134" spans="1:21" x14ac:dyDescent="0.25">
      <c r="A134" s="68" t="str">
        <f>IF(ISNUMBER('basic information'!K11),'basic information'!K11,"")</f>
        <v/>
      </c>
      <c r="B134" s="6"/>
      <c r="C134" s="6"/>
      <c r="D134" s="6"/>
      <c r="E134" s="6"/>
      <c r="F134" s="6"/>
      <c r="G134" s="6"/>
      <c r="H134" s="6"/>
      <c r="I134" s="6"/>
      <c r="J134" s="69"/>
      <c r="K134" s="69"/>
      <c r="L134" s="72"/>
      <c r="M134" s="75"/>
      <c r="N134" s="81"/>
      <c r="O134" s="81"/>
      <c r="P134" s="81"/>
      <c r="Q134" s="81"/>
      <c r="R134" s="81"/>
      <c r="S134" s="81"/>
      <c r="T134" s="81"/>
      <c r="U134" s="71"/>
    </row>
    <row r="135" spans="1:21" x14ac:dyDescent="0.25">
      <c r="A135" s="68" t="str">
        <f>IF(ISNUMBER('basic information'!K12),'basic information'!K12,"")</f>
        <v/>
      </c>
      <c r="B135" s="6"/>
      <c r="C135" s="6"/>
      <c r="D135" s="6"/>
      <c r="E135" s="6"/>
      <c r="F135" s="6"/>
      <c r="G135" s="6"/>
      <c r="H135" s="6"/>
      <c r="I135" s="6"/>
      <c r="J135" s="69"/>
      <c r="K135" s="69"/>
      <c r="L135" s="72" t="s">
        <v>55</v>
      </c>
      <c r="M135" s="77" t="str">
        <f t="shared" ref="M135" si="12">IF(COUNTBLANK(M130:T130)&lt;8,AVERAGE(M130:T130),"")</f>
        <v/>
      </c>
      <c r="N135" s="81"/>
      <c r="O135" s="81"/>
      <c r="P135" s="81"/>
      <c r="Q135" s="81"/>
      <c r="R135" s="81"/>
      <c r="S135" s="81"/>
      <c r="T135" s="81"/>
      <c r="U135" s="71"/>
    </row>
    <row r="136" spans="1:21" x14ac:dyDescent="0.25">
      <c r="A136" s="68" t="str">
        <f>IF(ISNUMBER('basic information'!K13),'basic information'!K13,"")</f>
        <v/>
      </c>
      <c r="B136" s="6"/>
      <c r="C136" s="6"/>
      <c r="D136" s="6"/>
      <c r="E136" s="6"/>
      <c r="F136" s="6"/>
      <c r="G136" s="6"/>
      <c r="H136" s="6"/>
      <c r="I136" s="6"/>
      <c r="J136" s="69"/>
      <c r="K136" s="69"/>
      <c r="L136" s="72" t="s">
        <v>53</v>
      </c>
      <c r="M136" s="77" t="str">
        <f>IF(ISNUMBER(M135),MAX(STDEV(M130:T130)/SQRT(SUM(calculation!L129:S129)),SQRT(SUM(calculation!L132:S132))/SUM(calculation!L129:S129)),"")</f>
        <v/>
      </c>
      <c r="N136" s="81"/>
      <c r="O136" s="81"/>
      <c r="P136" s="81"/>
      <c r="Q136" s="81"/>
      <c r="R136" s="81"/>
      <c r="S136" s="81"/>
      <c r="T136" s="81"/>
      <c r="U136" s="71"/>
    </row>
    <row r="137" spans="1:21" x14ac:dyDescent="0.25">
      <c r="A137" s="68" t="str">
        <f>IF(ISNUMBER('basic information'!K14),'basic information'!K14,"")</f>
        <v/>
      </c>
      <c r="B137" s="6"/>
      <c r="C137" s="6"/>
      <c r="D137" s="6"/>
      <c r="E137" s="6"/>
      <c r="F137" s="6"/>
      <c r="G137" s="6"/>
      <c r="H137" s="6"/>
      <c r="I137" s="6"/>
      <c r="J137" s="69"/>
      <c r="K137" s="69"/>
      <c r="L137" s="72" t="s">
        <v>56</v>
      </c>
      <c r="M137" s="82" t="str">
        <f t="shared" ref="M137" si="13">IF(COUNTBLANK(M132:T132)&lt;8,AVERAGE(M132:T132),"")</f>
        <v/>
      </c>
      <c r="N137" s="81"/>
      <c r="O137" s="81"/>
      <c r="P137" s="81"/>
      <c r="Q137" s="81"/>
      <c r="R137" s="81"/>
      <c r="S137" s="81"/>
      <c r="T137" s="81"/>
      <c r="U137" s="71"/>
    </row>
    <row r="138" spans="1:21" x14ac:dyDescent="0.25">
      <c r="A138" s="68" t="str">
        <f>IF(ISNUMBER('basic information'!K15),'basic information'!K15,"")</f>
        <v/>
      </c>
      <c r="B138" s="6"/>
      <c r="C138" s="6"/>
      <c r="D138" s="6"/>
      <c r="E138" s="6"/>
      <c r="F138" s="6"/>
      <c r="G138" s="6"/>
      <c r="H138" s="6"/>
      <c r="I138" s="6"/>
      <c r="J138" s="69"/>
      <c r="K138" s="69"/>
      <c r="L138" s="72" t="s">
        <v>53</v>
      </c>
      <c r="M138" s="77" t="str">
        <f>IF(ISNUMBER(M137),MAX(STDEV(M132:T132)/SQRT(SUM(calculation!L129:S129)),SQRT(SUM(calculation!L135:S135))/SUM(calculation!L129:S129)),"")</f>
        <v/>
      </c>
      <c r="N138" s="81"/>
      <c r="O138" s="81"/>
      <c r="P138" s="81"/>
      <c r="Q138" s="81"/>
      <c r="R138" s="81"/>
      <c r="S138" s="81"/>
      <c r="T138" s="81"/>
      <c r="U138" s="71"/>
    </row>
    <row r="139" spans="1:21" x14ac:dyDescent="0.25">
      <c r="A139" s="68" t="str">
        <f>IF(ISNUMBER('basic information'!K16),'basic information'!K16,"")</f>
        <v/>
      </c>
      <c r="B139" s="6"/>
      <c r="C139" s="6"/>
      <c r="D139" s="6"/>
      <c r="E139" s="6"/>
      <c r="F139" s="6"/>
      <c r="G139" s="6"/>
      <c r="H139" s="6"/>
      <c r="I139" s="6"/>
      <c r="J139" s="69"/>
      <c r="K139" s="69"/>
      <c r="L139" s="70"/>
      <c r="M139" s="76"/>
      <c r="N139" s="76"/>
      <c r="O139" s="76"/>
      <c r="P139" s="76"/>
      <c r="Q139" s="76"/>
      <c r="R139" s="76"/>
      <c r="S139" s="76"/>
      <c r="T139" s="76"/>
      <c r="U139" s="83"/>
    </row>
    <row r="140" spans="1:21" x14ac:dyDescent="0.25">
      <c r="A140" s="68" t="str">
        <f>IF(ISNUMBER('basic information'!K17),'basic information'!K17,"")</f>
        <v/>
      </c>
      <c r="B140" s="6"/>
      <c r="C140" s="6"/>
      <c r="D140" s="6"/>
      <c r="E140" s="6"/>
      <c r="F140" s="6"/>
      <c r="G140" s="6"/>
      <c r="H140" s="6"/>
      <c r="I140" s="6"/>
      <c r="J140" s="69"/>
      <c r="K140" s="69"/>
      <c r="L140" s="70"/>
      <c r="M140" s="76"/>
      <c r="N140" s="76"/>
      <c r="O140" s="76"/>
      <c r="P140" s="76"/>
      <c r="Q140" s="76"/>
      <c r="R140" s="76"/>
      <c r="S140" s="76"/>
      <c r="T140" s="76"/>
      <c r="U140" s="83"/>
    </row>
    <row r="141" spans="1:21" ht="15.75" thickBot="1" x14ac:dyDescent="0.3">
      <c r="A141" s="84" t="str">
        <f>IF(ISNUMBER('basic information'!K18),'basic information'!K18,"")</f>
        <v/>
      </c>
      <c r="B141" s="17"/>
      <c r="C141" s="17"/>
      <c r="D141" s="7"/>
      <c r="E141" s="7"/>
      <c r="F141" s="17"/>
      <c r="G141" s="17"/>
      <c r="H141" s="17"/>
      <c r="I141" s="17"/>
      <c r="J141" s="85"/>
      <c r="K141" s="86"/>
      <c r="L141" s="87"/>
      <c r="M141" s="88"/>
      <c r="N141" s="88"/>
      <c r="O141" s="88"/>
      <c r="P141" s="88"/>
      <c r="Q141" s="88"/>
      <c r="R141" s="88"/>
      <c r="S141" s="88"/>
      <c r="T141" s="88"/>
      <c r="U141" s="89"/>
    </row>
  </sheetData>
  <sheetProtection password="9CD3" sheet="1" objects="1" scenarios="1"/>
  <mergeCells count="11">
    <mergeCell ref="A1:I1"/>
    <mergeCell ref="B129:I129"/>
    <mergeCell ref="B3:I3"/>
    <mergeCell ref="B17:I17"/>
    <mergeCell ref="B31:I31"/>
    <mergeCell ref="B45:I45"/>
    <mergeCell ref="B59:I59"/>
    <mergeCell ref="B73:I73"/>
    <mergeCell ref="B87:I87"/>
    <mergeCell ref="B101:I101"/>
    <mergeCell ref="B115:I115"/>
  </mergeCells>
  <dataValidations count="1">
    <dataValidation type="whole" operator="greaterThanOrEqual" allowBlank="1" showErrorMessage="1" errorTitle="invalid entry" error="Only non-negative integers are allowed here (i.e. 0, 1, 2, 3, 4,...)." sqref="B130:I141 B116:I127 B102:I113 B88:I99 B60:I71 B46:I57 B32:I43 B18:I29 B4:I15 B74:I85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CA57"/>
  </sheetPr>
  <dimension ref="A1:L33"/>
  <sheetViews>
    <sheetView workbookViewId="0"/>
  </sheetViews>
  <sheetFormatPr baseColWidth="10" defaultRowHeight="15" x14ac:dyDescent="0.25"/>
  <cols>
    <col min="1" max="1" width="21.85546875" style="18" bestFit="1" customWidth="1"/>
    <col min="2" max="2" width="8" bestFit="1" customWidth="1"/>
    <col min="3" max="11" width="12.7109375" customWidth="1"/>
    <col min="12" max="12" width="5.28515625" customWidth="1"/>
  </cols>
  <sheetData>
    <row r="1" spans="1:12" ht="19.5" thickBot="1" x14ac:dyDescent="0.35">
      <c r="A1" s="37"/>
      <c r="B1" s="105" t="str">
        <f>IF(ISTEXT('basic information'!B2:K2),'basic information'!B2:K2,"")</f>
        <v>###</v>
      </c>
      <c r="C1" s="106"/>
      <c r="D1" s="106"/>
      <c r="E1" s="106"/>
      <c r="F1" s="106"/>
      <c r="G1" s="106"/>
      <c r="H1" s="106"/>
      <c r="I1" s="106"/>
      <c r="J1" s="106"/>
      <c r="K1" s="107"/>
      <c r="L1" s="27"/>
    </row>
    <row r="2" spans="1:12" x14ac:dyDescent="0.25">
      <c r="A2" s="38"/>
      <c r="B2" s="36" t="s">
        <v>1</v>
      </c>
      <c r="C2" s="36" t="s">
        <v>27</v>
      </c>
      <c r="D2" s="36" t="s">
        <v>28</v>
      </c>
      <c r="E2" s="36" t="s">
        <v>29</v>
      </c>
      <c r="F2" s="36" t="s">
        <v>30</v>
      </c>
      <c r="G2" s="36" t="s">
        <v>31</v>
      </c>
      <c r="H2" s="36" t="s">
        <v>32</v>
      </c>
      <c r="I2" s="36" t="s">
        <v>33</v>
      </c>
      <c r="J2" s="36" t="s">
        <v>34</v>
      </c>
      <c r="K2" s="36" t="s">
        <v>35</v>
      </c>
      <c r="L2" s="28"/>
    </row>
    <row r="3" spans="1:12" x14ac:dyDescent="0.25">
      <c r="A3" s="38"/>
      <c r="B3" s="26">
        <f>IF(ISNUMBER('basic information'!B5),'basic information'!B5,"")</f>
        <v>0</v>
      </c>
      <c r="C3" s="5" t="str">
        <f>IF(ISNUMBER('basic information'!C5),'basic information'!C5,"")</f>
        <v/>
      </c>
      <c r="D3" s="5" t="str">
        <f>IF(ISNUMBER('basic information'!D5),'basic information'!D5,"")</f>
        <v/>
      </c>
      <c r="E3" s="5" t="str">
        <f>IF(ISNUMBER('basic information'!E5),'basic information'!E5,"")</f>
        <v/>
      </c>
      <c r="F3" s="5" t="str">
        <f>IF(ISNUMBER('basic information'!F5),'basic information'!F5,"")</f>
        <v/>
      </c>
      <c r="G3" s="5" t="str">
        <f>IF(ISNUMBER('basic information'!G5),'basic information'!G5,"")</f>
        <v/>
      </c>
      <c r="H3" s="5" t="str">
        <f>IF(ISNUMBER('basic information'!H5),'basic information'!H5,"")</f>
        <v/>
      </c>
      <c r="I3" s="5" t="str">
        <f>IF(ISNUMBER('basic information'!I5),'basic information'!I5,"")</f>
        <v/>
      </c>
      <c r="J3" s="5" t="str">
        <f>IF(ISNUMBER('basic information'!J5),'basic information'!J5,"")</f>
        <v/>
      </c>
      <c r="K3" s="34" t="str">
        <f>IF(ISNUMBER('basic information'!K5),'basic information'!K5,"")</f>
        <v/>
      </c>
      <c r="L3" s="28"/>
    </row>
    <row r="4" spans="1:12" x14ac:dyDescent="0.25">
      <c r="A4" s="39" t="s">
        <v>59</v>
      </c>
      <c r="B4" s="24">
        <v>100</v>
      </c>
      <c r="C4" s="41" t="str">
        <f>IF(ISNUMBER(C9),100*'data input'!$M23,"")</f>
        <v/>
      </c>
      <c r="D4" s="41" t="str">
        <f>IF(ISNUMBER(D9),100*'data input'!$M37,"")</f>
        <v/>
      </c>
      <c r="E4" s="41" t="str">
        <f>IF(ISNUMBER(E9),100*'data input'!$M51,"")</f>
        <v/>
      </c>
      <c r="F4" s="41" t="str">
        <f>IF(ISNUMBER(F9),100*'data input'!$M65,"")</f>
        <v/>
      </c>
      <c r="G4" s="41" t="str">
        <f>IF(ISNUMBER(G9),100*'data input'!$M79,"")</f>
        <v/>
      </c>
      <c r="H4" s="41" t="str">
        <f>IF(ISNUMBER(H9),100*'data input'!$M93,"")</f>
        <v/>
      </c>
      <c r="I4" s="41" t="str">
        <f>IF(ISNUMBER(I9),100*'data input'!$M107,"")</f>
        <v/>
      </c>
      <c r="J4" s="41" t="str">
        <f>IF(ISNUMBER(J9),100*'data input'!$M121,"")</f>
        <v/>
      </c>
      <c r="K4" s="41" t="str">
        <f>IF(ISNUMBER(K9),100*'data input'!$M135,"")</f>
        <v/>
      </c>
      <c r="L4" s="33"/>
    </row>
    <row r="5" spans="1:12" x14ac:dyDescent="0.25">
      <c r="A5" s="38" t="s">
        <v>60</v>
      </c>
      <c r="B5" s="45">
        <v>0</v>
      </c>
      <c r="C5" s="42" t="str">
        <f>IF(ISNUMBER(C9),100*'data input'!$M24,"")</f>
        <v/>
      </c>
      <c r="D5" s="42" t="str">
        <f>IF(ISNUMBER(D9),100*'data input'!$M38,"")</f>
        <v/>
      </c>
      <c r="E5" s="42" t="str">
        <f>IF(ISNUMBER(E9),100*'data input'!$M52,"")</f>
        <v/>
      </c>
      <c r="F5" s="42" t="str">
        <f>IF(ISNUMBER(F9),100*'data input'!$M66,"")</f>
        <v/>
      </c>
      <c r="G5" s="42" t="str">
        <f>IF(ISNUMBER(G9),100*'data input'!$M80,"")</f>
        <v/>
      </c>
      <c r="H5" s="42" t="str">
        <f>IF(ISNUMBER(H9),100*'data input'!$M94,"")</f>
        <v/>
      </c>
      <c r="I5" s="42" t="str">
        <f>IF(ISNUMBER(I9),100*'data input'!$M108,"")</f>
        <v/>
      </c>
      <c r="J5" s="42" t="str">
        <f>IF(ISNUMBER(J9),100*'data input'!$M122,"")</f>
        <v/>
      </c>
      <c r="K5" s="42" t="str">
        <f>IF(ISNUMBER(K9),100*'data input'!$M136,"")</f>
        <v/>
      </c>
      <c r="L5" s="33"/>
    </row>
    <row r="6" spans="1:12" x14ac:dyDescent="0.25">
      <c r="A6" s="38" t="s">
        <v>61</v>
      </c>
      <c r="B6" s="21"/>
      <c r="C6" s="43" t="str">
        <f>IF(ISNUMBER(C9),100*10^C11,"")</f>
        <v/>
      </c>
      <c r="D6" s="44" t="str">
        <f t="shared" ref="D6:K6" si="0">IF(ISNUMBER(D9),100*10^D11,"")</f>
        <v/>
      </c>
      <c r="E6" s="44" t="str">
        <f t="shared" si="0"/>
        <v/>
      </c>
      <c r="F6" s="44" t="str">
        <f t="shared" si="0"/>
        <v/>
      </c>
      <c r="G6" s="44" t="str">
        <f t="shared" si="0"/>
        <v/>
      </c>
      <c r="H6" s="44" t="str">
        <f t="shared" si="0"/>
        <v/>
      </c>
      <c r="I6" s="44" t="str">
        <f t="shared" si="0"/>
        <v/>
      </c>
      <c r="J6" s="44" t="str">
        <f t="shared" si="0"/>
        <v/>
      </c>
      <c r="K6" s="44" t="str">
        <f t="shared" si="0"/>
        <v/>
      </c>
      <c r="L6" s="33"/>
    </row>
    <row r="7" spans="1:12" x14ac:dyDescent="0.25">
      <c r="A7" s="38" t="s">
        <v>62</v>
      </c>
      <c r="B7" s="46"/>
      <c r="C7" s="48" t="str">
        <f>IF(ISNUMBER(C9),100*10^C12,"")</f>
        <v/>
      </c>
      <c r="D7" s="49" t="str">
        <f t="shared" ref="D7:K7" si="1">IF(ISNUMBER(D9),100*10^D12,"")</f>
        <v/>
      </c>
      <c r="E7" s="49" t="str">
        <f t="shared" si="1"/>
        <v/>
      </c>
      <c r="F7" s="49" t="str">
        <f t="shared" si="1"/>
        <v/>
      </c>
      <c r="G7" s="49" t="str">
        <f t="shared" si="1"/>
        <v/>
      </c>
      <c r="H7" s="49" t="str">
        <f t="shared" si="1"/>
        <v/>
      </c>
      <c r="I7" s="49" t="str">
        <f t="shared" si="1"/>
        <v/>
      </c>
      <c r="J7" s="49" t="str">
        <f t="shared" si="1"/>
        <v/>
      </c>
      <c r="K7" s="50" t="str">
        <f t="shared" si="1"/>
        <v/>
      </c>
      <c r="L7" s="33"/>
    </row>
    <row r="8" spans="1:12" x14ac:dyDescent="0.25">
      <c r="A8" s="38"/>
      <c r="B8" s="22"/>
      <c r="C8" s="8"/>
      <c r="D8" s="8"/>
      <c r="E8" s="8"/>
      <c r="F8" s="8"/>
      <c r="G8" s="8"/>
      <c r="H8" s="8"/>
      <c r="I8" s="8"/>
      <c r="J8" s="8"/>
      <c r="K8" s="47"/>
      <c r="L8" s="28"/>
    </row>
    <row r="9" spans="1:12" x14ac:dyDescent="0.25">
      <c r="A9" s="39" t="s">
        <v>47</v>
      </c>
      <c r="B9" s="24">
        <v>0</v>
      </c>
      <c r="C9" s="9" t="str">
        <f>'data input'!$M25</f>
        <v/>
      </c>
      <c r="D9" s="9" t="str">
        <f>'data input'!$M39</f>
        <v/>
      </c>
      <c r="E9" s="9" t="str">
        <f>'data input'!$M53</f>
        <v/>
      </c>
      <c r="F9" s="9" t="str">
        <f>'data input'!$M67</f>
        <v/>
      </c>
      <c r="G9" s="9" t="str">
        <f>'data input'!$M81</f>
        <v/>
      </c>
      <c r="H9" s="9" t="str">
        <f>'data input'!$M95</f>
        <v/>
      </c>
      <c r="I9" s="9" t="str">
        <f>'data input'!$M109</f>
        <v/>
      </c>
      <c r="J9" s="9" t="str">
        <f>'data input'!$M123</f>
        <v/>
      </c>
      <c r="K9" s="9" t="str">
        <f>'data input'!$M137</f>
        <v/>
      </c>
      <c r="L9" s="33"/>
    </row>
    <row r="10" spans="1:12" x14ac:dyDescent="0.25">
      <c r="A10" s="38" t="s">
        <v>63</v>
      </c>
      <c r="B10" s="25">
        <v>0</v>
      </c>
      <c r="C10" s="19" t="str">
        <f>'data input'!$M26</f>
        <v/>
      </c>
      <c r="D10" s="19" t="str">
        <f>'data input'!$M40</f>
        <v/>
      </c>
      <c r="E10" s="19" t="str">
        <f>'data input'!$M54</f>
        <v/>
      </c>
      <c r="F10" s="19" t="str">
        <f>'data input'!$M68</f>
        <v/>
      </c>
      <c r="G10" s="19" t="str">
        <f>'data input'!$M82</f>
        <v/>
      </c>
      <c r="H10" s="19" t="str">
        <f>'data input'!$M96</f>
        <v/>
      </c>
      <c r="I10" s="20" t="str">
        <f>'data input'!$M110</f>
        <v/>
      </c>
      <c r="J10" s="19" t="str">
        <f>'data input'!$M124</f>
        <v/>
      </c>
      <c r="K10" s="19" t="str">
        <f>'data input'!$M138</f>
        <v/>
      </c>
      <c r="L10" s="33"/>
    </row>
    <row r="11" spans="1:12" x14ac:dyDescent="0.25">
      <c r="A11" s="38" t="s">
        <v>57</v>
      </c>
      <c r="B11" s="21"/>
      <c r="C11" s="13" t="str">
        <f>IF(ISNUMBER(C9),C9+1.96*C10,"")</f>
        <v/>
      </c>
      <c r="D11" s="2" t="str">
        <f t="shared" ref="D11:K11" si="2">IF(ISNUMBER(D9),D9+1.96*D10,"")</f>
        <v/>
      </c>
      <c r="E11" s="2" t="str">
        <f t="shared" si="2"/>
        <v/>
      </c>
      <c r="F11" s="2" t="str">
        <f t="shared" si="2"/>
        <v/>
      </c>
      <c r="G11" s="2" t="str">
        <f t="shared" si="2"/>
        <v/>
      </c>
      <c r="H11" s="2" t="str">
        <f t="shared" si="2"/>
        <v/>
      </c>
      <c r="I11" s="10" t="str">
        <f t="shared" si="2"/>
        <v/>
      </c>
      <c r="J11" s="2" t="str">
        <f t="shared" si="2"/>
        <v/>
      </c>
      <c r="K11" s="2" t="str">
        <f t="shared" si="2"/>
        <v/>
      </c>
      <c r="L11" s="33"/>
    </row>
    <row r="12" spans="1:12" x14ac:dyDescent="0.25">
      <c r="A12" s="38" t="s">
        <v>58</v>
      </c>
      <c r="B12" s="23"/>
      <c r="C12" s="12" t="str">
        <f>IF(ISNUMBER(C9),C9-1.96*C10,"")</f>
        <v/>
      </c>
      <c r="D12" s="11" t="str">
        <f t="shared" ref="D12:K12" si="3">IF(ISNUMBER(D9),D9-1.96*D10,"")</f>
        <v/>
      </c>
      <c r="E12" s="11" t="str">
        <f t="shared" si="3"/>
        <v/>
      </c>
      <c r="F12" s="11" t="str">
        <f t="shared" si="3"/>
        <v/>
      </c>
      <c r="G12" s="11" t="str">
        <f t="shared" si="3"/>
        <v/>
      </c>
      <c r="H12" s="11" t="str">
        <f t="shared" si="3"/>
        <v/>
      </c>
      <c r="I12" s="11" t="str">
        <f t="shared" si="3"/>
        <v/>
      </c>
      <c r="J12" s="11" t="str">
        <f t="shared" si="3"/>
        <v/>
      </c>
      <c r="K12" s="32" t="str">
        <f t="shared" si="3"/>
        <v/>
      </c>
      <c r="L12" s="28"/>
    </row>
    <row r="13" spans="1:12" ht="15.75" thickBot="1" x14ac:dyDescent="0.3">
      <c r="A13" s="40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1"/>
    </row>
    <row r="15" spans="1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2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sheetProtection password="9CD3" sheet="1" objects="1" scenarios="1"/>
  <mergeCells count="1">
    <mergeCell ref="B1:K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45"/>
  <sheetViews>
    <sheetView workbookViewId="0"/>
  </sheetViews>
  <sheetFormatPr baseColWidth="10" defaultColWidth="10.85546875" defaultRowHeight="11.25" x14ac:dyDescent="0.2"/>
  <cols>
    <col min="1" max="1" width="10.85546875" style="14"/>
    <col min="2" max="4" width="6.85546875" style="14" bestFit="1" customWidth="1"/>
    <col min="5" max="7" width="6.85546875" style="94" bestFit="1" customWidth="1"/>
    <col min="8" max="9" width="6.85546875" style="14" bestFit="1" customWidth="1"/>
    <col min="10" max="10" width="10.85546875" style="14"/>
    <col min="11" max="11" width="8.42578125" style="14" bestFit="1" customWidth="1"/>
    <col min="12" max="15" width="4.85546875" style="14" bestFit="1" customWidth="1"/>
    <col min="16" max="16" width="5.140625" style="14" bestFit="1" customWidth="1"/>
    <col min="17" max="16384" width="10.85546875" style="14"/>
  </cols>
  <sheetData>
    <row r="2" spans="2:19" x14ac:dyDescent="0.2">
      <c r="B2" s="93" t="s">
        <v>17</v>
      </c>
      <c r="C2" s="93" t="s">
        <v>19</v>
      </c>
      <c r="D2" s="93" t="s">
        <v>20</v>
      </c>
      <c r="E2" s="93" t="s">
        <v>21</v>
      </c>
      <c r="F2" s="93" t="s">
        <v>22</v>
      </c>
      <c r="G2" s="93" t="s">
        <v>23</v>
      </c>
      <c r="H2" s="93" t="s">
        <v>24</v>
      </c>
      <c r="I2" s="93" t="s">
        <v>25</v>
      </c>
    </row>
    <row r="3" spans="2:19" x14ac:dyDescent="0.2">
      <c r="B3" s="108">
        <f>IF(ISNUMBER('basic information'!B5),'basic information'!B5,"")</f>
        <v>0</v>
      </c>
      <c r="C3" s="108"/>
      <c r="D3" s="108"/>
      <c r="E3" s="108"/>
      <c r="F3" s="108"/>
      <c r="G3" s="108"/>
      <c r="H3" s="108"/>
      <c r="I3" s="108"/>
      <c r="K3" s="14" t="s">
        <v>38</v>
      </c>
      <c r="L3" s="14" t="str">
        <f>(IF(COUNTBLANK(B4:B15)&lt;12,1,""))</f>
        <v/>
      </c>
      <c r="M3" s="14" t="str">
        <f t="shared" ref="M3:S3" si="0">(IF(COUNTBLANK(C4:C15)&lt;12,1,""))</f>
        <v/>
      </c>
      <c r="N3" s="14" t="str">
        <f t="shared" si="0"/>
        <v/>
      </c>
      <c r="O3" s="14" t="str">
        <f t="shared" si="0"/>
        <v/>
      </c>
      <c r="P3" s="14" t="str">
        <f t="shared" si="0"/>
        <v/>
      </c>
      <c r="Q3" s="14" t="str">
        <f t="shared" si="0"/>
        <v/>
      </c>
      <c r="R3" s="14" t="str">
        <f t="shared" si="0"/>
        <v/>
      </c>
      <c r="S3" s="14" t="str">
        <f t="shared" si="0"/>
        <v/>
      </c>
    </row>
    <row r="4" spans="2:19" x14ac:dyDescent="0.2">
      <c r="B4" s="15" t="str">
        <f>IF(ISNUMBER('data input'!B4),'data input'!B4/'data input'!$A4,"")</f>
        <v/>
      </c>
      <c r="C4" s="15" t="str">
        <f>IF(ISNUMBER('data input'!C4),'data input'!C4/'data input'!$A4,"")</f>
        <v/>
      </c>
      <c r="D4" s="15" t="str">
        <f>IF(ISNUMBER('data input'!D4),'data input'!D4/'data input'!$A4,"")</f>
        <v/>
      </c>
      <c r="E4" s="15" t="str">
        <f>IF(ISNUMBER('data input'!E4),'data input'!E4/'data input'!$A4,"")</f>
        <v/>
      </c>
      <c r="F4" s="15" t="str">
        <f>IF(ISNUMBER('data input'!F4),'data input'!F4/'data input'!$A4,"")</f>
        <v/>
      </c>
      <c r="G4" s="15" t="str">
        <f>IF(ISNUMBER('data input'!G4),'data input'!G4/'data input'!$A4,"")</f>
        <v/>
      </c>
      <c r="H4" s="15" t="str">
        <f>IF(ISNUMBER('data input'!H4),'data input'!H4/'data input'!$A4,"")</f>
        <v/>
      </c>
      <c r="I4" s="15" t="str">
        <f>IF(ISNUMBER('data input'!I4),'data input'!I4/'data input'!$A4,"")</f>
        <v/>
      </c>
    </row>
    <row r="5" spans="2:19" x14ac:dyDescent="0.2">
      <c r="B5" s="15" t="str">
        <f>IF(ISNUMBER('data input'!B5),'data input'!B5/'data input'!$A5,"")</f>
        <v/>
      </c>
      <c r="C5" s="15" t="str">
        <f>IF(ISNUMBER('data input'!C5),'data input'!C5/'data input'!$A5,"")</f>
        <v/>
      </c>
      <c r="D5" s="15" t="str">
        <f>IF(ISNUMBER('data input'!D5),'data input'!D5/'data input'!$A5,"")</f>
        <v/>
      </c>
      <c r="E5" s="15" t="str">
        <f>IF(ISNUMBER('data input'!E5),'data input'!E5/'data input'!$A5,"")</f>
        <v/>
      </c>
      <c r="F5" s="15" t="str">
        <f>IF(ISNUMBER('data input'!F5),'data input'!F5/'data input'!$A5,"")</f>
        <v/>
      </c>
      <c r="G5" s="15" t="str">
        <f>IF(ISNUMBER('data input'!G5),'data input'!G5/'data input'!$A5,"")</f>
        <v/>
      </c>
      <c r="H5" s="15" t="str">
        <f>IF(ISNUMBER('data input'!H5),'data input'!H5/'data input'!$A5,"")</f>
        <v/>
      </c>
      <c r="I5" s="15" t="str">
        <f>IF(ISNUMBER('data input'!I5),'data input'!I5/'data input'!$A5,"")</f>
        <v/>
      </c>
    </row>
    <row r="6" spans="2:19" x14ac:dyDescent="0.2">
      <c r="B6" s="15" t="str">
        <f>IF(ISNUMBER('data input'!B6),'data input'!B6/'data input'!$A6,"")</f>
        <v/>
      </c>
      <c r="C6" s="15" t="str">
        <f>IF(ISNUMBER('data input'!C6),'data input'!C6/'data input'!$A6,"")</f>
        <v/>
      </c>
      <c r="D6" s="15" t="str">
        <f>IF(ISNUMBER('data input'!D6),'data input'!D6/'data input'!$A6,"")</f>
        <v/>
      </c>
      <c r="E6" s="15" t="str">
        <f>IF(ISNUMBER('data input'!E6),'data input'!E6/'data input'!$A6,"")</f>
        <v/>
      </c>
      <c r="F6" s="15" t="str">
        <f>IF(ISNUMBER('data input'!F6),'data input'!F6/'data input'!$A6,"")</f>
        <v/>
      </c>
      <c r="G6" s="15" t="str">
        <f>IF(ISNUMBER('data input'!G6),'data input'!G6/'data input'!$A6,"")</f>
        <v/>
      </c>
      <c r="H6" s="15" t="str">
        <f>IF(ISNUMBER('data input'!H6),'data input'!H6/'data input'!$A6,"")</f>
        <v/>
      </c>
      <c r="I6" s="15" t="str">
        <f>IF(ISNUMBER('data input'!I6),'data input'!I6/'data input'!$A6,"")</f>
        <v/>
      </c>
    </row>
    <row r="7" spans="2:19" x14ac:dyDescent="0.2">
      <c r="B7" s="15" t="str">
        <f>IF(ISNUMBER('data input'!B7),'data input'!B7/'data input'!$A7,"")</f>
        <v/>
      </c>
      <c r="C7" s="15" t="str">
        <f>IF(ISNUMBER('data input'!C7),'data input'!C7/'data input'!$A7,"")</f>
        <v/>
      </c>
      <c r="D7" s="15" t="str">
        <f>IF(ISNUMBER('data input'!D7),'data input'!D7/'data input'!$A7,"")</f>
        <v/>
      </c>
      <c r="E7" s="15" t="str">
        <f>IF(ISNUMBER('data input'!E7),'data input'!E7/'data input'!$A7,"")</f>
        <v/>
      </c>
      <c r="F7" s="15" t="str">
        <f>IF(ISNUMBER('data input'!F7),'data input'!F7/'data input'!$A7,"")</f>
        <v/>
      </c>
      <c r="G7" s="15" t="str">
        <f>IF(ISNUMBER('data input'!G7),'data input'!G7/'data input'!$A7,"")</f>
        <v/>
      </c>
      <c r="H7" s="15" t="str">
        <f>IF(ISNUMBER('data input'!H7),'data input'!H7/'data input'!$A7,"")</f>
        <v/>
      </c>
      <c r="I7" s="15" t="str">
        <f>IF(ISNUMBER('data input'!I7),'data input'!I7/'data input'!$A7,"")</f>
        <v/>
      </c>
      <c r="K7" s="14" t="s">
        <v>44</v>
      </c>
      <c r="L7" s="16" t="str">
        <f>IF(L3=1,AVERAGE(B4:B15),"")</f>
        <v/>
      </c>
      <c r="M7" s="16" t="str">
        <f t="shared" ref="M7:S7" si="1">IF(M3=1,AVERAGE(C4:C15),"")</f>
        <v/>
      </c>
      <c r="N7" s="16" t="str">
        <f t="shared" si="1"/>
        <v/>
      </c>
      <c r="O7" s="16" t="str">
        <f t="shared" si="1"/>
        <v/>
      </c>
      <c r="P7" s="16" t="str">
        <f t="shared" si="1"/>
        <v/>
      </c>
      <c r="Q7" s="16" t="str">
        <f t="shared" si="1"/>
        <v/>
      </c>
      <c r="R7" s="16" t="str">
        <f t="shared" si="1"/>
        <v/>
      </c>
      <c r="S7" s="16" t="str">
        <f t="shared" si="1"/>
        <v/>
      </c>
    </row>
    <row r="8" spans="2:19" x14ac:dyDescent="0.2">
      <c r="B8" s="15" t="str">
        <f>IF(ISNUMBER('data input'!B8),'data input'!B8/'data input'!$A8,"")</f>
        <v/>
      </c>
      <c r="C8" s="15" t="str">
        <f>IF(ISNUMBER('data input'!C8),'data input'!C8/'data input'!$A8,"")</f>
        <v/>
      </c>
      <c r="D8" s="15" t="str">
        <f>IF(ISNUMBER('data input'!D8),'data input'!D8/'data input'!$A8,"")</f>
        <v/>
      </c>
      <c r="E8" s="15" t="str">
        <f>IF(ISNUMBER('data input'!E8),'data input'!E8/'data input'!$A8,"")</f>
        <v/>
      </c>
      <c r="F8" s="15" t="str">
        <f>IF(ISNUMBER('data input'!F8),'data input'!F8/'data input'!$A8,"")</f>
        <v/>
      </c>
      <c r="G8" s="15" t="str">
        <f>IF(ISNUMBER('data input'!G8),'data input'!G8/'data input'!$A8,"")</f>
        <v/>
      </c>
      <c r="H8" s="15" t="str">
        <f>IF(ISNUMBER('data input'!H8),'data input'!H8/'data input'!$A8,"")</f>
        <v/>
      </c>
      <c r="I8" s="15" t="str">
        <f>IF(ISNUMBER('data input'!I8),'data input'!I8/'data input'!$A8,"")</f>
        <v/>
      </c>
      <c r="K8" s="14" t="s">
        <v>45</v>
      </c>
      <c r="L8" s="16" t="str">
        <f>IF(L3=1,STDEV(B4:B15),"")</f>
        <v/>
      </c>
      <c r="M8" s="16" t="str">
        <f t="shared" ref="M8:S8" si="2">IF(M3=1,STDEV(C4:C15),"")</f>
        <v/>
      </c>
      <c r="N8" s="16" t="str">
        <f t="shared" si="2"/>
        <v/>
      </c>
      <c r="O8" s="16" t="str">
        <f t="shared" si="2"/>
        <v/>
      </c>
      <c r="P8" s="16" t="str">
        <f t="shared" si="2"/>
        <v/>
      </c>
      <c r="Q8" s="16" t="str">
        <f t="shared" si="2"/>
        <v/>
      </c>
      <c r="R8" s="16" t="str">
        <f t="shared" si="2"/>
        <v/>
      </c>
      <c r="S8" s="16" t="str">
        <f t="shared" si="2"/>
        <v/>
      </c>
    </row>
    <row r="9" spans="2:19" x14ac:dyDescent="0.2">
      <c r="B9" s="15" t="str">
        <f>IF(ISNUMBER('data input'!B9),'data input'!B9/'data input'!$A9,"")</f>
        <v/>
      </c>
      <c r="C9" s="15" t="str">
        <f>IF(ISNUMBER('data input'!C9),'data input'!C9/'data input'!$A9,"")</f>
        <v/>
      </c>
      <c r="D9" s="15" t="str">
        <f>IF(ISNUMBER('data input'!D9),'data input'!D9/'data input'!$A9,"")</f>
        <v/>
      </c>
      <c r="E9" s="15" t="str">
        <f>IF(ISNUMBER('data input'!E9),'data input'!E9/'data input'!$A9,"")</f>
        <v/>
      </c>
      <c r="F9" s="15" t="str">
        <f>IF(ISNUMBER('data input'!F9),'data input'!F9/'data input'!$A9,"")</f>
        <v/>
      </c>
      <c r="G9" s="15" t="str">
        <f>IF(ISNUMBER('data input'!G9),'data input'!G9/'data input'!$A9,"")</f>
        <v/>
      </c>
      <c r="H9" s="15" t="str">
        <f>IF(ISNUMBER('data input'!H9),'data input'!H9/'data input'!$A9,"")</f>
        <v/>
      </c>
      <c r="I9" s="15" t="str">
        <f>IF(ISNUMBER('data input'!I9),'data input'!I9/'data input'!$A9,"")</f>
        <v/>
      </c>
      <c r="K9" s="14" t="s">
        <v>36</v>
      </c>
      <c r="L9" s="14" t="str">
        <f>IF(L3=1,12-COUNTBLANK(B4:B15),"")</f>
        <v/>
      </c>
      <c r="M9" s="14" t="str">
        <f t="shared" ref="M9:S9" si="3">IF(M3=1,12-COUNTBLANK(C4:C15),"")</f>
        <v/>
      </c>
      <c r="N9" s="14" t="str">
        <f t="shared" si="3"/>
        <v/>
      </c>
      <c r="O9" s="14" t="str">
        <f t="shared" si="3"/>
        <v/>
      </c>
      <c r="P9" s="14" t="str">
        <f t="shared" si="3"/>
        <v/>
      </c>
      <c r="Q9" s="14" t="str">
        <f t="shared" si="3"/>
        <v/>
      </c>
      <c r="R9" s="14" t="str">
        <f t="shared" si="3"/>
        <v/>
      </c>
      <c r="S9" s="14" t="str">
        <f t="shared" si="3"/>
        <v/>
      </c>
    </row>
    <row r="10" spans="2:19" x14ac:dyDescent="0.2">
      <c r="B10" s="15" t="str">
        <f>IF(ISNUMBER('data input'!B10),'data input'!B10/'data input'!$A10,"")</f>
        <v/>
      </c>
      <c r="C10" s="15" t="str">
        <f>IF(ISNUMBER('data input'!C10),'data input'!C10/'data input'!$A10,"")</f>
        <v/>
      </c>
      <c r="D10" s="15" t="str">
        <f>IF(ISNUMBER('data input'!D10),'data input'!D10/'data input'!$A10,"")</f>
        <v/>
      </c>
      <c r="E10" s="15" t="str">
        <f>IF(ISNUMBER('data input'!E10),'data input'!E10/'data input'!$A10,"")</f>
        <v/>
      </c>
      <c r="F10" s="15" t="str">
        <f>IF(ISNUMBER('data input'!F10),'data input'!F10/'data input'!$A10,"")</f>
        <v/>
      </c>
      <c r="G10" s="15" t="str">
        <f>IF(ISNUMBER('data input'!G10),'data input'!G10/'data input'!$A10,"")</f>
        <v/>
      </c>
      <c r="H10" s="15" t="str">
        <f>IF(ISNUMBER('data input'!H10),'data input'!H10/'data input'!$A10,"")</f>
        <v/>
      </c>
      <c r="I10" s="15" t="str">
        <f>IF(ISNUMBER('data input'!I10),'data input'!I10/'data input'!$A10,"")</f>
        <v/>
      </c>
      <c r="K10" s="14" t="s">
        <v>46</v>
      </c>
      <c r="L10" s="16" t="str">
        <f>IF(L3=1,L8/SQRT(L9),"")</f>
        <v/>
      </c>
      <c r="M10" s="16" t="str">
        <f t="shared" ref="M10:S10" si="4">IF(M3=1,M8/SQRT(M9),"")</f>
        <v/>
      </c>
      <c r="N10" s="16" t="str">
        <f t="shared" si="4"/>
        <v/>
      </c>
      <c r="O10" s="16" t="str">
        <f t="shared" si="4"/>
        <v/>
      </c>
      <c r="P10" s="16" t="str">
        <f t="shared" si="4"/>
        <v/>
      </c>
      <c r="Q10" s="16" t="str">
        <f t="shared" si="4"/>
        <v/>
      </c>
      <c r="R10" s="16" t="str">
        <f t="shared" si="4"/>
        <v/>
      </c>
      <c r="S10" s="16" t="str">
        <f t="shared" si="4"/>
        <v/>
      </c>
    </row>
    <row r="11" spans="2:19" x14ac:dyDescent="0.2">
      <c r="B11" s="15" t="str">
        <f>IF(ISNUMBER('data input'!B11),'data input'!B11/'data input'!$A11,"")</f>
        <v/>
      </c>
      <c r="C11" s="15" t="str">
        <f>IF(ISNUMBER('data input'!C11),'data input'!C11/'data input'!$A11,"")</f>
        <v/>
      </c>
      <c r="D11" s="15" t="str">
        <f>IF(ISNUMBER('data input'!D11),'data input'!D11/'data input'!$A11,"")</f>
        <v/>
      </c>
      <c r="E11" s="15" t="str">
        <f>IF(ISNUMBER('data input'!E11),'data input'!E11/'data input'!$A11,"")</f>
        <v/>
      </c>
      <c r="F11" s="15" t="str">
        <f>IF(ISNUMBER('data input'!F11),'data input'!F11/'data input'!$A11,"")</f>
        <v/>
      </c>
      <c r="G11" s="15" t="str">
        <f>IF(ISNUMBER('data input'!G11),'data input'!G11/'data input'!$A11,"")</f>
        <v/>
      </c>
      <c r="H11" s="15" t="str">
        <f>IF(ISNUMBER('data input'!H11),'data input'!H11/'data input'!$A11,"")</f>
        <v/>
      </c>
      <c r="I11" s="15" t="str">
        <f>IF(ISNUMBER('data input'!I11),'data input'!I11/'data input'!$A11,"")</f>
        <v/>
      </c>
    </row>
    <row r="12" spans="2:19" x14ac:dyDescent="0.2">
      <c r="B12" s="15" t="str">
        <f>IF(ISNUMBER('data input'!B12),'data input'!B12/'data input'!$A12,"")</f>
        <v/>
      </c>
      <c r="C12" s="15" t="str">
        <f>IF(ISNUMBER('data input'!C12),'data input'!C12/'data input'!$A12,"")</f>
        <v/>
      </c>
      <c r="D12" s="15" t="str">
        <f>IF(ISNUMBER('data input'!D12),'data input'!D12/'data input'!$A12,"")</f>
        <v/>
      </c>
      <c r="E12" s="15" t="str">
        <f>IF(ISNUMBER('data input'!E12),'data input'!E12/'data input'!$A12,"")</f>
        <v/>
      </c>
      <c r="F12" s="15" t="str">
        <f>IF(ISNUMBER('data input'!F12),'data input'!F12/'data input'!$A12,"")</f>
        <v/>
      </c>
      <c r="G12" s="15" t="str">
        <f>IF(ISNUMBER('data input'!G12),'data input'!G12/'data input'!$A12,"")</f>
        <v/>
      </c>
      <c r="H12" s="15" t="str">
        <f>IF(ISNUMBER('data input'!H12),'data input'!H12/'data input'!$A12,"")</f>
        <v/>
      </c>
      <c r="I12" s="15" t="str">
        <f>IF(ISNUMBER('data input'!I12),'data input'!I12/'data input'!$A12,"")</f>
        <v/>
      </c>
    </row>
    <row r="13" spans="2:19" x14ac:dyDescent="0.2">
      <c r="B13" s="15" t="str">
        <f>IF(ISNUMBER('data input'!B13),'data input'!B13/'data input'!$A13,"")</f>
        <v/>
      </c>
      <c r="C13" s="15" t="str">
        <f>IF(ISNUMBER('data input'!C13),'data input'!C13/'data input'!$A13,"")</f>
        <v/>
      </c>
      <c r="D13" s="15" t="str">
        <f>IF(ISNUMBER('data input'!D13),'data input'!D13/'data input'!$A13,"")</f>
        <v/>
      </c>
      <c r="E13" s="15" t="str">
        <f>IF(ISNUMBER('data input'!E13),'data input'!E13/'data input'!$A13,"")</f>
        <v/>
      </c>
      <c r="F13" s="15" t="str">
        <f>IF(ISNUMBER('data input'!F13),'data input'!F13/'data input'!$A13,"")</f>
        <v/>
      </c>
      <c r="G13" s="15" t="str">
        <f>IF(ISNUMBER('data input'!G13),'data input'!G13/'data input'!$A13,"")</f>
        <v/>
      </c>
      <c r="H13" s="15" t="str">
        <f>IF(ISNUMBER('data input'!H13),'data input'!H13/'data input'!$A13,"")</f>
        <v/>
      </c>
      <c r="I13" s="15" t="str">
        <f>IF(ISNUMBER('data input'!I13),'data input'!I13/'data input'!$A13,"")</f>
        <v/>
      </c>
    </row>
    <row r="14" spans="2:19" x14ac:dyDescent="0.2">
      <c r="B14" s="15" t="str">
        <f>IF(ISNUMBER('data input'!B14),'data input'!B14/'data input'!$A14,"")</f>
        <v/>
      </c>
      <c r="C14" s="15" t="str">
        <f>IF(ISNUMBER('data input'!C14),'data input'!C14/'data input'!$A14,"")</f>
        <v/>
      </c>
      <c r="D14" s="15" t="str">
        <f>IF(ISNUMBER('data input'!D14),'data input'!D14/'data input'!$A14,"")</f>
        <v/>
      </c>
      <c r="E14" s="15" t="str">
        <f>IF(ISNUMBER('data input'!E14),'data input'!E14/'data input'!$A14,"")</f>
        <v/>
      </c>
      <c r="F14" s="15" t="str">
        <f>IF(ISNUMBER('data input'!F14),'data input'!F14/'data input'!$A14,"")</f>
        <v/>
      </c>
      <c r="G14" s="15" t="str">
        <f>IF(ISNUMBER('data input'!G14),'data input'!G14/'data input'!$A14,"")</f>
        <v/>
      </c>
      <c r="H14" s="15" t="str">
        <f>IF(ISNUMBER('data input'!H14),'data input'!H14/'data input'!$A14,"")</f>
        <v/>
      </c>
      <c r="I14" s="15" t="str">
        <f>IF(ISNUMBER('data input'!I14),'data input'!I14/'data input'!$A14,"")</f>
        <v/>
      </c>
    </row>
    <row r="15" spans="2:19" x14ac:dyDescent="0.2">
      <c r="B15" s="15" t="str">
        <f>IF(ISNUMBER('data input'!B15),'data input'!B15/'data input'!$A15,"")</f>
        <v/>
      </c>
      <c r="C15" s="15" t="str">
        <f>IF(ISNUMBER('data input'!C15),'data input'!C15/'data input'!$A15,"")</f>
        <v/>
      </c>
      <c r="D15" s="15" t="str">
        <f>IF(ISNUMBER('data input'!D15),'data input'!D15/'data input'!$A15,"")</f>
        <v/>
      </c>
      <c r="E15" s="15" t="str">
        <f>IF(ISNUMBER('data input'!E15),'data input'!E15/'data input'!$A15,"")</f>
        <v/>
      </c>
      <c r="F15" s="15" t="str">
        <f>IF(ISNUMBER('data input'!F15),'data input'!F15/'data input'!$A15,"")</f>
        <v/>
      </c>
      <c r="G15" s="15" t="str">
        <f>IF(ISNUMBER('data input'!G15),'data input'!G15/'data input'!$A15,"")</f>
        <v/>
      </c>
      <c r="H15" s="15" t="str">
        <f>IF(ISNUMBER('data input'!H15),'data input'!H15/'data input'!$A15,"")</f>
        <v/>
      </c>
      <c r="I15" s="15" t="str">
        <f>IF(ISNUMBER('data input'!I15),'data input'!I15/'data input'!$A15,"")</f>
        <v/>
      </c>
    </row>
    <row r="16" spans="2:19" x14ac:dyDescent="0.2">
      <c r="B16" s="93" t="s">
        <v>17</v>
      </c>
      <c r="C16" s="93" t="s">
        <v>19</v>
      </c>
      <c r="D16" s="93" t="s">
        <v>20</v>
      </c>
      <c r="E16" s="93" t="s">
        <v>21</v>
      </c>
      <c r="F16" s="93" t="s">
        <v>22</v>
      </c>
      <c r="G16" s="93" t="s">
        <v>23</v>
      </c>
      <c r="H16" s="93" t="s">
        <v>24</v>
      </c>
      <c r="I16" s="93" t="s">
        <v>25</v>
      </c>
    </row>
    <row r="17" spans="2:19" x14ac:dyDescent="0.2">
      <c r="B17" s="108" t="str">
        <f>IF(ISNUMBER('basic information'!C5),'basic information'!C5,"")</f>
        <v/>
      </c>
      <c r="C17" s="108"/>
      <c r="D17" s="108"/>
      <c r="E17" s="108"/>
      <c r="F17" s="108"/>
      <c r="G17" s="108"/>
      <c r="H17" s="108"/>
      <c r="I17" s="108"/>
      <c r="K17" s="14" t="s">
        <v>38</v>
      </c>
      <c r="L17" s="14" t="str">
        <f>(IF(COUNTBLANK(B18:B29)&lt;12,1,""))</f>
        <v/>
      </c>
      <c r="M17" s="14" t="str">
        <f t="shared" ref="M17:S17" si="5">(IF(COUNTBLANK(C18:C29)&lt;12,1,""))</f>
        <v/>
      </c>
      <c r="N17" s="14" t="str">
        <f t="shared" si="5"/>
        <v/>
      </c>
      <c r="O17" s="14" t="str">
        <f t="shared" si="5"/>
        <v/>
      </c>
      <c r="P17" s="14" t="str">
        <f t="shared" si="5"/>
        <v/>
      </c>
      <c r="Q17" s="14" t="str">
        <f t="shared" si="5"/>
        <v/>
      </c>
      <c r="R17" s="14" t="str">
        <f t="shared" si="5"/>
        <v/>
      </c>
      <c r="S17" s="14" t="str">
        <f t="shared" si="5"/>
        <v/>
      </c>
    </row>
    <row r="18" spans="2:19" x14ac:dyDescent="0.2">
      <c r="B18" s="15" t="str">
        <f>IF(ISNUMBER('data input'!B18),'data input'!B18/'data input'!$A18,"")</f>
        <v/>
      </c>
      <c r="C18" s="15" t="str">
        <f>IF(ISNUMBER('data input'!C18),'data input'!C18/'data input'!$A18,"")</f>
        <v/>
      </c>
      <c r="D18" s="15" t="str">
        <f>IF(ISNUMBER('data input'!D18),'data input'!D18/'data input'!$A18,"")</f>
        <v/>
      </c>
      <c r="E18" s="15" t="str">
        <f>IF(ISNUMBER('data input'!E18),'data input'!E18/'data input'!$A18,"")</f>
        <v/>
      </c>
      <c r="F18" s="15" t="str">
        <f>IF(ISNUMBER('data input'!F18),'data input'!F18/'data input'!$A18,"")</f>
        <v/>
      </c>
      <c r="G18" s="15" t="str">
        <f>IF(ISNUMBER('data input'!G18),'data input'!G18/'data input'!$A18,"")</f>
        <v/>
      </c>
      <c r="H18" s="15" t="str">
        <f>IF(ISNUMBER('data input'!H18),'data input'!H18/'data input'!$A18,"")</f>
        <v/>
      </c>
      <c r="I18" s="15" t="str">
        <f>IF(ISNUMBER('data input'!I18),'data input'!I18/'data input'!$A18,"")</f>
        <v/>
      </c>
      <c r="K18" s="14" t="s">
        <v>37</v>
      </c>
      <c r="L18" s="16" t="str">
        <f>IF(L17=1,L25/L$7,"")</f>
        <v/>
      </c>
      <c r="M18" s="16" t="str">
        <f>IF(M17=1,M25/M$7,"")</f>
        <v/>
      </c>
      <c r="N18" s="16" t="str">
        <f>IF(N17=1,N25/N$7,"")</f>
        <v/>
      </c>
      <c r="O18" s="16" t="str">
        <f>IF(O17=1,O25/O$7,"")</f>
        <v/>
      </c>
      <c r="P18" s="16" t="str">
        <f t="shared" ref="P18:S18" si="6">IF(P17=1,P25/P$7,"")</f>
        <v/>
      </c>
      <c r="Q18" s="16" t="str">
        <f t="shared" si="6"/>
        <v/>
      </c>
      <c r="R18" s="16" t="str">
        <f t="shared" si="6"/>
        <v/>
      </c>
      <c r="S18" s="16" t="str">
        <f t="shared" si="6"/>
        <v/>
      </c>
    </row>
    <row r="19" spans="2:19" x14ac:dyDescent="0.2">
      <c r="B19" s="15" t="str">
        <f>IF(ISNUMBER('data input'!B19),'data input'!B19/'data input'!$A19,"")</f>
        <v/>
      </c>
      <c r="C19" s="15" t="str">
        <f>IF(ISNUMBER('data input'!C19),'data input'!C19/'data input'!$A19,"")</f>
        <v/>
      </c>
      <c r="D19" s="15" t="str">
        <f>IF(ISNUMBER('data input'!D19),'data input'!D19/'data input'!$A19,"")</f>
        <v/>
      </c>
      <c r="E19" s="15" t="str">
        <f>IF(ISNUMBER('data input'!E19),'data input'!E19/'data input'!$A19,"")</f>
        <v/>
      </c>
      <c r="F19" s="15" t="str">
        <f>IF(ISNUMBER('data input'!F19),'data input'!F19/'data input'!$A19,"")</f>
        <v/>
      </c>
      <c r="G19" s="15" t="str">
        <f>IF(ISNUMBER('data input'!G19),'data input'!G19/'data input'!$A19,"")</f>
        <v/>
      </c>
      <c r="H19" s="15" t="str">
        <f>IF(ISNUMBER('data input'!H19),'data input'!H19/'data input'!$A19,"")</f>
        <v/>
      </c>
      <c r="I19" s="15" t="str">
        <f>IF(ISNUMBER('data input'!I19),'data input'!I19/'data input'!$A19,"")</f>
        <v/>
      </c>
      <c r="K19" s="14" t="s">
        <v>40</v>
      </c>
      <c r="L19" s="16" t="str">
        <f>IF(L17=1,SQRT(L20),"")</f>
        <v/>
      </c>
      <c r="M19" s="16" t="str">
        <f t="shared" ref="M19:O19" si="7">IF(M17=1,SQRT(M20),"")</f>
        <v/>
      </c>
      <c r="N19" s="16" t="str">
        <f t="shared" si="7"/>
        <v/>
      </c>
      <c r="O19" s="16" t="str">
        <f t="shared" si="7"/>
        <v/>
      </c>
      <c r="P19" s="16" t="str">
        <f t="shared" ref="P19:S19" si="8">IF(P17=1,SQRT(P20),"")</f>
        <v/>
      </c>
      <c r="Q19" s="16" t="str">
        <f t="shared" si="8"/>
        <v/>
      </c>
      <c r="R19" s="16" t="str">
        <f t="shared" si="8"/>
        <v/>
      </c>
      <c r="S19" s="16" t="str">
        <f t="shared" si="8"/>
        <v/>
      </c>
    </row>
    <row r="20" spans="2:19" x14ac:dyDescent="0.2">
      <c r="B20" s="15" t="str">
        <f>IF(ISNUMBER('data input'!B20),'data input'!B20/'data input'!$A20,"")</f>
        <v/>
      </c>
      <c r="C20" s="15" t="str">
        <f>IF(ISNUMBER('data input'!C20),'data input'!C20/'data input'!$A20,"")</f>
        <v/>
      </c>
      <c r="D20" s="15" t="str">
        <f>IF(ISNUMBER('data input'!D20),'data input'!D20/'data input'!$A20,"")</f>
        <v/>
      </c>
      <c r="E20" s="15" t="str">
        <f>IF(ISNUMBER('data input'!E20),'data input'!E20/'data input'!$A20,"")</f>
        <v/>
      </c>
      <c r="F20" s="15" t="str">
        <f>IF(ISNUMBER('data input'!F20),'data input'!F20/'data input'!$A20,"")</f>
        <v/>
      </c>
      <c r="G20" s="15" t="str">
        <f>IF(ISNUMBER('data input'!G20),'data input'!G20/'data input'!$A20,"")</f>
        <v/>
      </c>
      <c r="H20" s="15" t="str">
        <f>IF(ISNUMBER('data input'!H20),'data input'!H20/'data input'!$A20,"")</f>
        <v/>
      </c>
      <c r="I20" s="15" t="str">
        <f>IF(ISNUMBER('data input'!I20),'data input'!I20/'data input'!$A20,"")</f>
        <v/>
      </c>
      <c r="K20" s="14" t="s">
        <v>39</v>
      </c>
      <c r="L20" s="16" t="str">
        <f t="shared" ref="L20:O20" si="9">IF(L17=1,L18^2*((L$10/L$7)^2+(L28/L25)^2),"")</f>
        <v/>
      </c>
      <c r="M20" s="16" t="str">
        <f t="shared" si="9"/>
        <v/>
      </c>
      <c r="N20" s="16" t="str">
        <f t="shared" si="9"/>
        <v/>
      </c>
      <c r="O20" s="16" t="str">
        <f t="shared" si="9"/>
        <v/>
      </c>
      <c r="P20" s="16" t="str">
        <f t="shared" ref="P20:S20" si="10">IF(P17=1,P18^2*((P$10/P$7)^2+(P28/P25)^2),"")</f>
        <v/>
      </c>
      <c r="Q20" s="16" t="str">
        <f t="shared" si="10"/>
        <v/>
      </c>
      <c r="R20" s="16" t="str">
        <f t="shared" si="10"/>
        <v/>
      </c>
      <c r="S20" s="16" t="str">
        <f t="shared" si="10"/>
        <v/>
      </c>
    </row>
    <row r="21" spans="2:19" x14ac:dyDescent="0.2">
      <c r="B21" s="15" t="str">
        <f>IF(ISNUMBER('data input'!B21),'data input'!B21/'data input'!$A21,"")</f>
        <v/>
      </c>
      <c r="C21" s="15" t="str">
        <f>IF(ISNUMBER('data input'!C21),'data input'!C21/'data input'!$A21,"")</f>
        <v/>
      </c>
      <c r="D21" s="15" t="str">
        <f>IF(ISNUMBER('data input'!D21),'data input'!D21/'data input'!$A21,"")</f>
        <v/>
      </c>
      <c r="E21" s="15" t="str">
        <f>IF(ISNUMBER('data input'!E21),'data input'!E21/'data input'!$A21,"")</f>
        <v/>
      </c>
      <c r="F21" s="15" t="str">
        <f>IF(ISNUMBER('data input'!F21),'data input'!F21/'data input'!$A21,"")</f>
        <v/>
      </c>
      <c r="G21" s="15" t="str">
        <f>IF(ISNUMBER('data input'!G21),'data input'!G21/'data input'!$A21,"")</f>
        <v/>
      </c>
      <c r="H21" s="15" t="str">
        <f>IF(ISNUMBER('data input'!H21),'data input'!H21/'data input'!$A21,"")</f>
        <v/>
      </c>
      <c r="I21" s="15" t="str">
        <f>IF(ISNUMBER('data input'!I21),'data input'!I21/'data input'!$A21,"")</f>
        <v/>
      </c>
      <c r="K21" s="14" t="s">
        <v>47</v>
      </c>
      <c r="L21" s="16" t="str">
        <f>IF(L17=1,LOG10(L18),"")</f>
        <v/>
      </c>
      <c r="M21" s="16" t="str">
        <f t="shared" ref="M21:O21" si="11">IF(M17=1,LOG10(M18),"")</f>
        <v/>
      </c>
      <c r="N21" s="16" t="str">
        <f t="shared" si="11"/>
        <v/>
      </c>
      <c r="O21" s="16" t="str">
        <f t="shared" si="11"/>
        <v/>
      </c>
      <c r="P21" s="16" t="str">
        <f t="shared" ref="P21:S21" si="12">IF(P17=1,LOG10(P18),"")</f>
        <v/>
      </c>
      <c r="Q21" s="16" t="str">
        <f t="shared" si="12"/>
        <v/>
      </c>
      <c r="R21" s="16" t="str">
        <f t="shared" si="12"/>
        <v/>
      </c>
      <c r="S21" s="16" t="str">
        <f t="shared" si="12"/>
        <v/>
      </c>
    </row>
    <row r="22" spans="2:19" x14ac:dyDescent="0.2">
      <c r="B22" s="15" t="str">
        <f>IF(ISNUMBER('data input'!B22),'data input'!B22/'data input'!$A22,"")</f>
        <v/>
      </c>
      <c r="C22" s="15" t="str">
        <f>IF(ISNUMBER('data input'!C22),'data input'!C22/'data input'!$A22,"")</f>
        <v/>
      </c>
      <c r="D22" s="15" t="str">
        <f>IF(ISNUMBER('data input'!D22),'data input'!D22/'data input'!$A22,"")</f>
        <v/>
      </c>
      <c r="E22" s="15" t="str">
        <f>IF(ISNUMBER('data input'!E22),'data input'!E22/'data input'!$A22,"")</f>
        <v/>
      </c>
      <c r="F22" s="15" t="str">
        <f>IF(ISNUMBER('data input'!F22),'data input'!F22/'data input'!$A22,"")</f>
        <v/>
      </c>
      <c r="G22" s="15" t="str">
        <f>IF(ISNUMBER('data input'!G22),'data input'!G22/'data input'!$A22,"")</f>
        <v/>
      </c>
      <c r="H22" s="15" t="str">
        <f>IF(ISNUMBER('data input'!H22),'data input'!H22/'data input'!$A22,"")</f>
        <v/>
      </c>
      <c r="I22" s="15" t="str">
        <f>IF(ISNUMBER('data input'!I22),'data input'!I22/'data input'!$A22,"")</f>
        <v/>
      </c>
      <c r="K22" s="14" t="s">
        <v>48</v>
      </c>
      <c r="L22" s="16" t="str">
        <f t="shared" ref="L22:O22" si="13">IF(L17=1,SQRT(L23),"")</f>
        <v/>
      </c>
      <c r="M22" s="16" t="str">
        <f t="shared" si="13"/>
        <v/>
      </c>
      <c r="N22" s="16" t="str">
        <f t="shared" si="13"/>
        <v/>
      </c>
      <c r="O22" s="16" t="str">
        <f t="shared" si="13"/>
        <v/>
      </c>
      <c r="P22" s="16" t="str">
        <f t="shared" ref="P22:S22" si="14">IF(P17=1,SQRT(P23),"")</f>
        <v/>
      </c>
      <c r="Q22" s="16" t="str">
        <f t="shared" si="14"/>
        <v/>
      </c>
      <c r="R22" s="16" t="str">
        <f t="shared" si="14"/>
        <v/>
      </c>
      <c r="S22" s="16" t="str">
        <f t="shared" si="14"/>
        <v/>
      </c>
    </row>
    <row r="23" spans="2:19" x14ac:dyDescent="0.2">
      <c r="B23" s="15" t="str">
        <f>IF(ISNUMBER('data input'!B23),'data input'!B23/'data input'!$A23,"")</f>
        <v/>
      </c>
      <c r="C23" s="15" t="str">
        <f>IF(ISNUMBER('data input'!C23),'data input'!C23/'data input'!$A23,"")</f>
        <v/>
      </c>
      <c r="D23" s="15" t="str">
        <f>IF(ISNUMBER('data input'!D23),'data input'!D23/'data input'!$A23,"")</f>
        <v/>
      </c>
      <c r="E23" s="15" t="str">
        <f>IF(ISNUMBER('data input'!E23),'data input'!E23/'data input'!$A23,"")</f>
        <v/>
      </c>
      <c r="F23" s="15" t="str">
        <f>IF(ISNUMBER('data input'!F23),'data input'!F23/'data input'!$A23,"")</f>
        <v/>
      </c>
      <c r="G23" s="15" t="str">
        <f>IF(ISNUMBER('data input'!G23),'data input'!G23/'data input'!$A23,"")</f>
        <v/>
      </c>
      <c r="H23" s="15" t="str">
        <f>IF(ISNUMBER('data input'!H23),'data input'!H23/'data input'!$A23,"")</f>
        <v/>
      </c>
      <c r="I23" s="15" t="str">
        <f>IF(ISNUMBER('data input'!I23),'data input'!I23/'data input'!$A23,"")</f>
        <v/>
      </c>
      <c r="K23" s="14" t="s">
        <v>54</v>
      </c>
      <c r="L23" s="16" t="str">
        <f>IF(L17=1,((L28/L25)^2+(L$10/L$7)^2)/LOG(10,EXP(1))^2,"")</f>
        <v/>
      </c>
      <c r="M23" s="16" t="str">
        <f t="shared" ref="M23:O23" si="15">IF(M17=1,((M28/M25)^2+(M$10/M$7)^2)/LOG(10,EXP(1))^2,"")</f>
        <v/>
      </c>
      <c r="N23" s="16" t="str">
        <f t="shared" si="15"/>
        <v/>
      </c>
      <c r="O23" s="16" t="str">
        <f t="shared" si="15"/>
        <v/>
      </c>
      <c r="P23" s="16" t="str">
        <f t="shared" ref="P23:S23" si="16">IF(P17=1,((P28/P25)^2+(P$10/P$7)^2)/LOG(10,EXP(1))^2,"")</f>
        <v/>
      </c>
      <c r="Q23" s="16" t="str">
        <f t="shared" si="16"/>
        <v/>
      </c>
      <c r="R23" s="16" t="str">
        <f t="shared" si="16"/>
        <v/>
      </c>
      <c r="S23" s="16" t="str">
        <f t="shared" si="16"/>
        <v/>
      </c>
    </row>
    <row r="24" spans="2:19" x14ac:dyDescent="0.2">
      <c r="B24" s="15" t="str">
        <f>IF(ISNUMBER('data input'!B24),'data input'!B24/'data input'!$A24,"")</f>
        <v/>
      </c>
      <c r="C24" s="15" t="str">
        <f>IF(ISNUMBER('data input'!C24),'data input'!C24/'data input'!$A24,"")</f>
        <v/>
      </c>
      <c r="D24" s="15" t="str">
        <f>IF(ISNUMBER('data input'!D24),'data input'!D24/'data input'!$A24,"")</f>
        <v/>
      </c>
      <c r="E24" s="15" t="str">
        <f>IF(ISNUMBER('data input'!E24),'data input'!E24/'data input'!$A24,"")</f>
        <v/>
      </c>
      <c r="F24" s="15" t="str">
        <f>IF(ISNUMBER('data input'!F24),'data input'!F24/'data input'!$A24,"")</f>
        <v/>
      </c>
      <c r="G24" s="15" t="str">
        <f>IF(ISNUMBER('data input'!G24),'data input'!G24/'data input'!$A24,"")</f>
        <v/>
      </c>
      <c r="H24" s="15" t="str">
        <f>IF(ISNUMBER('data input'!H24),'data input'!H24/'data input'!$A24,"")</f>
        <v/>
      </c>
      <c r="I24" s="15" t="str">
        <f>IF(ISNUMBER('data input'!I24),'data input'!I24/'data input'!$A24,"")</f>
        <v/>
      </c>
    </row>
    <row r="25" spans="2:19" x14ac:dyDescent="0.2">
      <c r="B25" s="15" t="str">
        <f>IF(ISNUMBER('data input'!B25),'data input'!B25/'data input'!$A25,"")</f>
        <v/>
      </c>
      <c r="C25" s="15" t="str">
        <f>IF(ISNUMBER('data input'!C25),'data input'!C25/'data input'!$A25,"")</f>
        <v/>
      </c>
      <c r="D25" s="15" t="str">
        <f>IF(ISNUMBER('data input'!D25),'data input'!D25/'data input'!$A25,"")</f>
        <v/>
      </c>
      <c r="E25" s="15" t="str">
        <f>IF(ISNUMBER('data input'!E25),'data input'!E25/'data input'!$A25,"")</f>
        <v/>
      </c>
      <c r="F25" s="15" t="str">
        <f>IF(ISNUMBER('data input'!F25),'data input'!F25/'data input'!$A25,"")</f>
        <v/>
      </c>
      <c r="G25" s="15" t="str">
        <f>IF(ISNUMBER('data input'!G25),'data input'!G25/'data input'!$A25,"")</f>
        <v/>
      </c>
      <c r="H25" s="15" t="str">
        <f>IF(ISNUMBER('data input'!H25),'data input'!H25/'data input'!$A25,"")</f>
        <v/>
      </c>
      <c r="I25" s="15" t="str">
        <f>IF(ISNUMBER('data input'!I25),'data input'!I25/'data input'!$A25,"")</f>
        <v/>
      </c>
      <c r="K25" s="14" t="s">
        <v>44</v>
      </c>
      <c r="L25" s="16" t="str">
        <f>IF(L17=1,AVERAGE(B18:B29),"")</f>
        <v/>
      </c>
      <c r="M25" s="16" t="str">
        <f>IF(M17=1,AVERAGE(C18:C29),"")</f>
        <v/>
      </c>
      <c r="N25" s="16" t="str">
        <f>IF(N17=1,AVERAGE(D18:D29),"")</f>
        <v/>
      </c>
      <c r="O25" s="16" t="str">
        <f>IF(O17=1,AVERAGE(E18:E29),"")</f>
        <v/>
      </c>
      <c r="P25" s="16" t="str">
        <f t="shared" ref="P25:S25" si="17">IF(P17=1,AVERAGE(F18:F29),"")</f>
        <v/>
      </c>
      <c r="Q25" s="16" t="str">
        <f t="shared" si="17"/>
        <v/>
      </c>
      <c r="R25" s="16" t="str">
        <f t="shared" si="17"/>
        <v/>
      </c>
      <c r="S25" s="16" t="str">
        <f t="shared" si="17"/>
        <v/>
      </c>
    </row>
    <row r="26" spans="2:19" x14ac:dyDescent="0.2">
      <c r="B26" s="15" t="str">
        <f>IF(ISNUMBER('data input'!B26),'data input'!B26/'data input'!$A26,"")</f>
        <v/>
      </c>
      <c r="C26" s="15" t="str">
        <f>IF(ISNUMBER('data input'!C26),'data input'!C26/'data input'!$A26,"")</f>
        <v/>
      </c>
      <c r="D26" s="15" t="str">
        <f>IF(ISNUMBER('data input'!D26),'data input'!D26/'data input'!$A26,"")</f>
        <v/>
      </c>
      <c r="E26" s="15" t="str">
        <f>IF(ISNUMBER('data input'!E26),'data input'!E26/'data input'!$A26,"")</f>
        <v/>
      </c>
      <c r="F26" s="15" t="str">
        <f>IF(ISNUMBER('data input'!F26),'data input'!F26/'data input'!$A26,"")</f>
        <v/>
      </c>
      <c r="G26" s="15" t="str">
        <f>IF(ISNUMBER('data input'!G26),'data input'!G26/'data input'!$A26,"")</f>
        <v/>
      </c>
      <c r="H26" s="15" t="str">
        <f>IF(ISNUMBER('data input'!H26),'data input'!H26/'data input'!$A26,"")</f>
        <v/>
      </c>
      <c r="I26" s="15" t="str">
        <f>IF(ISNUMBER('data input'!I26),'data input'!I26/'data input'!$A26,"")</f>
        <v/>
      </c>
      <c r="K26" s="14" t="s">
        <v>45</v>
      </c>
      <c r="L26" s="16" t="str">
        <f>IF(L17=1,STDEV(B18:B29),"")</f>
        <v/>
      </c>
      <c r="M26" s="16" t="str">
        <f>IF(M17=1,STDEV(C18:C29),"")</f>
        <v/>
      </c>
      <c r="N26" s="16" t="str">
        <f>IF(N17=1,STDEV(D18:D29),"")</f>
        <v/>
      </c>
      <c r="O26" s="16" t="str">
        <f>IF(O17=1,STDEV(E18:E29),"")</f>
        <v/>
      </c>
      <c r="P26" s="16" t="str">
        <f t="shared" ref="P26:S26" si="18">IF(P17=1,STDEV(F18:F29),"")</f>
        <v/>
      </c>
      <c r="Q26" s="16" t="str">
        <f t="shared" si="18"/>
        <v/>
      </c>
      <c r="R26" s="16" t="str">
        <f t="shared" si="18"/>
        <v/>
      </c>
      <c r="S26" s="16" t="str">
        <f t="shared" si="18"/>
        <v/>
      </c>
    </row>
    <row r="27" spans="2:19" x14ac:dyDescent="0.2">
      <c r="B27" s="15" t="str">
        <f>IF(ISNUMBER('data input'!B27),'data input'!B27/'data input'!$A27,"")</f>
        <v/>
      </c>
      <c r="C27" s="15" t="str">
        <f>IF(ISNUMBER('data input'!C27),'data input'!C27/'data input'!$A27,"")</f>
        <v/>
      </c>
      <c r="D27" s="15" t="str">
        <f>IF(ISNUMBER('data input'!D27),'data input'!D27/'data input'!$A27,"")</f>
        <v/>
      </c>
      <c r="E27" s="15" t="str">
        <f>IF(ISNUMBER('data input'!E27),'data input'!E27/'data input'!$A27,"")</f>
        <v/>
      </c>
      <c r="F27" s="15" t="str">
        <f>IF(ISNUMBER('data input'!F27),'data input'!F27/'data input'!$A27,"")</f>
        <v/>
      </c>
      <c r="G27" s="15" t="str">
        <f>IF(ISNUMBER('data input'!G27),'data input'!G27/'data input'!$A27,"")</f>
        <v/>
      </c>
      <c r="H27" s="15" t="str">
        <f>IF(ISNUMBER('data input'!H27),'data input'!H27/'data input'!$A27,"")</f>
        <v/>
      </c>
      <c r="I27" s="15" t="str">
        <f>IF(ISNUMBER('data input'!I27),'data input'!I27/'data input'!$A27,"")</f>
        <v/>
      </c>
      <c r="K27" s="14" t="s">
        <v>36</v>
      </c>
      <c r="L27" s="14" t="str">
        <f>IF(L17=1,12-COUNTBLANK(B18:B29),"")</f>
        <v/>
      </c>
      <c r="M27" s="14" t="str">
        <f>IF(M17=1,12-COUNTBLANK(C18:C29),"")</f>
        <v/>
      </c>
      <c r="N27" s="14" t="str">
        <f>IF(N17=1,12-COUNTBLANK(D18:D29),"")</f>
        <v/>
      </c>
      <c r="O27" s="14" t="str">
        <f>IF(O17=1,12-COUNTBLANK(E18:E29),"")</f>
        <v/>
      </c>
      <c r="P27" s="14" t="str">
        <f t="shared" ref="P27:S27" si="19">IF(P17=1,12-COUNTBLANK(F18:F29),"")</f>
        <v/>
      </c>
      <c r="Q27" s="14" t="str">
        <f t="shared" si="19"/>
        <v/>
      </c>
      <c r="R27" s="14" t="str">
        <f t="shared" si="19"/>
        <v/>
      </c>
      <c r="S27" s="14" t="str">
        <f t="shared" si="19"/>
        <v/>
      </c>
    </row>
    <row r="28" spans="2:19" x14ac:dyDescent="0.2">
      <c r="B28" s="15" t="str">
        <f>IF(ISNUMBER('data input'!B28),'data input'!B28/'data input'!$A28,"")</f>
        <v/>
      </c>
      <c r="C28" s="15" t="str">
        <f>IF(ISNUMBER('data input'!C28),'data input'!C28/'data input'!$A28,"")</f>
        <v/>
      </c>
      <c r="D28" s="15" t="str">
        <f>IF(ISNUMBER('data input'!D28),'data input'!D28/'data input'!$A28,"")</f>
        <v/>
      </c>
      <c r="E28" s="15" t="str">
        <f>IF(ISNUMBER('data input'!E28),'data input'!E28/'data input'!$A28,"")</f>
        <v/>
      </c>
      <c r="F28" s="15" t="str">
        <f>IF(ISNUMBER('data input'!F28),'data input'!F28/'data input'!$A28,"")</f>
        <v/>
      </c>
      <c r="G28" s="15" t="str">
        <f>IF(ISNUMBER('data input'!G28),'data input'!G28/'data input'!$A28,"")</f>
        <v/>
      </c>
      <c r="H28" s="15" t="str">
        <f>IF(ISNUMBER('data input'!H28),'data input'!H28/'data input'!$A28,"")</f>
        <v/>
      </c>
      <c r="I28" s="15" t="str">
        <f>IF(ISNUMBER('data input'!I28),'data input'!I28/'data input'!$A28,"")</f>
        <v/>
      </c>
      <c r="K28" s="14" t="s">
        <v>46</v>
      </c>
      <c r="L28" s="16" t="str">
        <f>IF(L17=1,L26/SQRT(L27),"")</f>
        <v/>
      </c>
      <c r="M28" s="16" t="str">
        <f>IF(M17=1,M26/SQRT(M27),"")</f>
        <v/>
      </c>
      <c r="N28" s="16" t="str">
        <f>IF(N17=1,N26/SQRT(N27),"")</f>
        <v/>
      </c>
      <c r="O28" s="16" t="str">
        <f>IF(O17=1,O26/SQRT(O27),"")</f>
        <v/>
      </c>
      <c r="P28" s="16" t="str">
        <f t="shared" ref="P28:S28" si="20">IF(P17=1,P26/SQRT(P27),"")</f>
        <v/>
      </c>
      <c r="Q28" s="16" t="str">
        <f t="shared" si="20"/>
        <v/>
      </c>
      <c r="R28" s="16" t="str">
        <f t="shared" si="20"/>
        <v/>
      </c>
      <c r="S28" s="16" t="str">
        <f t="shared" si="20"/>
        <v/>
      </c>
    </row>
    <row r="29" spans="2:19" x14ac:dyDescent="0.2">
      <c r="B29" s="15" t="str">
        <f>IF(ISNUMBER('data input'!B29),'data input'!B29/'data input'!$A29,"")</f>
        <v/>
      </c>
      <c r="C29" s="15" t="str">
        <f>IF(ISNUMBER('data input'!C29),'data input'!C29/'data input'!$A29,"")</f>
        <v/>
      </c>
      <c r="D29" s="15" t="str">
        <f>IF(ISNUMBER('data input'!D29),'data input'!D29/'data input'!$A29,"")</f>
        <v/>
      </c>
      <c r="E29" s="15" t="str">
        <f>IF(ISNUMBER('data input'!E29),'data input'!E29/'data input'!$A29,"")</f>
        <v/>
      </c>
      <c r="F29" s="15" t="str">
        <f>IF(ISNUMBER('data input'!F29),'data input'!F29/'data input'!$A29,"")</f>
        <v/>
      </c>
      <c r="G29" s="15" t="str">
        <f>IF(ISNUMBER('data input'!G29),'data input'!G29/'data input'!$A29,"")</f>
        <v/>
      </c>
      <c r="H29" s="15" t="str">
        <f>IF(ISNUMBER('data input'!H29),'data input'!H29/'data input'!$A29,"")</f>
        <v/>
      </c>
      <c r="I29" s="15" t="str">
        <f>IF(ISNUMBER('data input'!I29),'data input'!I29/'data input'!$A29,"")</f>
        <v/>
      </c>
    </row>
    <row r="30" spans="2:19" x14ac:dyDescent="0.2">
      <c r="B30" s="93" t="s">
        <v>17</v>
      </c>
      <c r="C30" s="93" t="s">
        <v>19</v>
      </c>
      <c r="D30" s="93" t="s">
        <v>20</v>
      </c>
      <c r="E30" s="93" t="s">
        <v>21</v>
      </c>
      <c r="F30" s="93" t="s">
        <v>22</v>
      </c>
      <c r="G30" s="93" t="s">
        <v>23</v>
      </c>
      <c r="H30" s="93" t="s">
        <v>24</v>
      </c>
      <c r="I30" s="93" t="s">
        <v>25</v>
      </c>
    </row>
    <row r="31" spans="2:19" x14ac:dyDescent="0.2">
      <c r="B31" s="108" t="str">
        <f>IF(ISNUMBER('basic information'!D5),'basic information'!D5,"")</f>
        <v/>
      </c>
      <c r="C31" s="108"/>
      <c r="D31" s="108"/>
      <c r="E31" s="108"/>
      <c r="F31" s="108"/>
      <c r="G31" s="108"/>
      <c r="H31" s="108"/>
      <c r="I31" s="108"/>
      <c r="K31" s="14" t="s">
        <v>38</v>
      </c>
      <c r="L31" s="14" t="str">
        <f t="shared" ref="L31" si="21">(IF(COUNTBLANK(B32:B43)&lt;12,1,""))</f>
        <v/>
      </c>
      <c r="M31" s="14" t="str">
        <f t="shared" ref="M31" si="22">(IF(COUNTBLANK(C32:C43)&lt;12,1,""))</f>
        <v/>
      </c>
      <c r="N31" s="14" t="str">
        <f t="shared" ref="N31" si="23">(IF(COUNTBLANK(D32:D43)&lt;12,1,""))</f>
        <v/>
      </c>
      <c r="O31" s="14" t="str">
        <f t="shared" ref="O31" si="24">(IF(COUNTBLANK(E32:E43)&lt;12,1,""))</f>
        <v/>
      </c>
      <c r="P31" s="14" t="str">
        <f t="shared" ref="P31" si="25">(IF(COUNTBLANK(F32:F43)&lt;12,1,""))</f>
        <v/>
      </c>
      <c r="Q31" s="14" t="str">
        <f t="shared" ref="Q31" si="26">(IF(COUNTBLANK(G32:G43)&lt;12,1,""))</f>
        <v/>
      </c>
      <c r="R31" s="14" t="str">
        <f t="shared" ref="R31" si="27">(IF(COUNTBLANK(H32:H43)&lt;12,1,""))</f>
        <v/>
      </c>
      <c r="S31" s="14" t="str">
        <f t="shared" ref="S31" si="28">(IF(COUNTBLANK(I32:I43)&lt;12,1,""))</f>
        <v/>
      </c>
    </row>
    <row r="32" spans="2:19" x14ac:dyDescent="0.2">
      <c r="B32" s="15" t="str">
        <f>IF(ISNUMBER('data input'!B32),'data input'!B32/'data input'!$A32,"")</f>
        <v/>
      </c>
      <c r="C32" s="15" t="str">
        <f>IF(ISNUMBER('data input'!C32),'data input'!C32/'data input'!$A32,"")</f>
        <v/>
      </c>
      <c r="D32" s="15" t="str">
        <f>IF(ISNUMBER('data input'!D32),'data input'!D32/'data input'!$A32,"")</f>
        <v/>
      </c>
      <c r="E32" s="15" t="str">
        <f>IF(ISNUMBER('data input'!E32),'data input'!E32/'data input'!$A32,"")</f>
        <v/>
      </c>
      <c r="F32" s="15" t="str">
        <f>IF(ISNUMBER('data input'!F32),'data input'!F32/'data input'!$A32,"")</f>
        <v/>
      </c>
      <c r="G32" s="15" t="str">
        <f>IF(ISNUMBER('data input'!G32),'data input'!G32/'data input'!$A32,"")</f>
        <v/>
      </c>
      <c r="H32" s="15" t="str">
        <f>IF(ISNUMBER('data input'!H32),'data input'!H32/'data input'!$A32,"")</f>
        <v/>
      </c>
      <c r="I32" s="15" t="str">
        <f>IF(ISNUMBER('data input'!I32),'data input'!I32/'data input'!$A32,"")</f>
        <v/>
      </c>
      <c r="K32" s="14" t="s">
        <v>37</v>
      </c>
      <c r="L32" s="16" t="str">
        <f t="shared" ref="L32:O32" si="29">IF(L31=1,L39/L$7,"")</f>
        <v/>
      </c>
      <c r="M32" s="16" t="str">
        <f t="shared" si="29"/>
        <v/>
      </c>
      <c r="N32" s="16" t="str">
        <f t="shared" si="29"/>
        <v/>
      </c>
      <c r="O32" s="16" t="str">
        <f t="shared" si="29"/>
        <v/>
      </c>
      <c r="P32" s="16" t="str">
        <f t="shared" ref="P32" si="30">IF(P31=1,P39/P$7,"")</f>
        <v/>
      </c>
      <c r="Q32" s="16" t="str">
        <f t="shared" ref="Q32" si="31">IF(Q31=1,Q39/Q$7,"")</f>
        <v/>
      </c>
      <c r="R32" s="16" t="str">
        <f t="shared" ref="R32" si="32">IF(R31=1,R39/R$7,"")</f>
        <v/>
      </c>
      <c r="S32" s="16" t="str">
        <f t="shared" ref="S32" si="33">IF(S31=1,S39/S$7,"")</f>
        <v/>
      </c>
    </row>
    <row r="33" spans="2:19" x14ac:dyDescent="0.2">
      <c r="B33" s="15" t="str">
        <f>IF(ISNUMBER('data input'!B33),'data input'!B33/'data input'!$A33,"")</f>
        <v/>
      </c>
      <c r="C33" s="15" t="str">
        <f>IF(ISNUMBER('data input'!C33),'data input'!C33/'data input'!$A33,"")</f>
        <v/>
      </c>
      <c r="D33" s="15" t="str">
        <f>IF(ISNUMBER('data input'!D33),'data input'!D33/'data input'!$A33,"")</f>
        <v/>
      </c>
      <c r="E33" s="15" t="str">
        <f>IF(ISNUMBER('data input'!E33),'data input'!E33/'data input'!$A33,"")</f>
        <v/>
      </c>
      <c r="F33" s="15" t="str">
        <f>IF(ISNUMBER('data input'!F33),'data input'!F33/'data input'!$A33,"")</f>
        <v/>
      </c>
      <c r="G33" s="15" t="str">
        <f>IF(ISNUMBER('data input'!G33),'data input'!G33/'data input'!$A33,"")</f>
        <v/>
      </c>
      <c r="H33" s="15" t="str">
        <f>IF(ISNUMBER('data input'!H33),'data input'!H33/'data input'!$A33,"")</f>
        <v/>
      </c>
      <c r="I33" s="15" t="str">
        <f>IF(ISNUMBER('data input'!I33),'data input'!I33/'data input'!$A33,"")</f>
        <v/>
      </c>
      <c r="K33" s="14" t="s">
        <v>40</v>
      </c>
      <c r="L33" s="16" t="str">
        <f t="shared" ref="L33:S33" si="34">IF(L31=1,SQRT(L34),"")</f>
        <v/>
      </c>
      <c r="M33" s="16" t="str">
        <f t="shared" si="34"/>
        <v/>
      </c>
      <c r="N33" s="16" t="str">
        <f t="shared" si="34"/>
        <v/>
      </c>
      <c r="O33" s="16" t="str">
        <f t="shared" si="34"/>
        <v/>
      </c>
      <c r="P33" s="16" t="str">
        <f t="shared" si="34"/>
        <v/>
      </c>
      <c r="Q33" s="16" t="str">
        <f t="shared" si="34"/>
        <v/>
      </c>
      <c r="R33" s="16" t="str">
        <f t="shared" si="34"/>
        <v/>
      </c>
      <c r="S33" s="16" t="str">
        <f t="shared" si="34"/>
        <v/>
      </c>
    </row>
    <row r="34" spans="2:19" x14ac:dyDescent="0.2">
      <c r="B34" s="15" t="str">
        <f>IF(ISNUMBER('data input'!B34),'data input'!B34/'data input'!$A34,"")</f>
        <v/>
      </c>
      <c r="C34" s="15" t="str">
        <f>IF(ISNUMBER('data input'!C34),'data input'!C34/'data input'!$A34,"")</f>
        <v/>
      </c>
      <c r="D34" s="15" t="str">
        <f>IF(ISNUMBER('data input'!D34),'data input'!D34/'data input'!$A34,"")</f>
        <v/>
      </c>
      <c r="E34" s="15" t="str">
        <f>IF(ISNUMBER('data input'!E34),'data input'!E34/'data input'!$A34,"")</f>
        <v/>
      </c>
      <c r="F34" s="15" t="str">
        <f>IF(ISNUMBER('data input'!F34),'data input'!F34/'data input'!$A34,"")</f>
        <v/>
      </c>
      <c r="G34" s="15" t="str">
        <f>IF(ISNUMBER('data input'!G34),'data input'!G34/'data input'!$A34,"")</f>
        <v/>
      </c>
      <c r="H34" s="15" t="str">
        <f>IF(ISNUMBER('data input'!H34),'data input'!H34/'data input'!$A34,"")</f>
        <v/>
      </c>
      <c r="I34" s="15" t="str">
        <f>IF(ISNUMBER('data input'!I34),'data input'!I34/'data input'!$A34,"")</f>
        <v/>
      </c>
      <c r="K34" s="14" t="s">
        <v>39</v>
      </c>
      <c r="L34" s="16" t="str">
        <f t="shared" ref="L34:S34" si="35">IF(L31=1,L32^2*((L$10/L$7)^2+(L42/L39)^2),"")</f>
        <v/>
      </c>
      <c r="M34" s="16" t="str">
        <f t="shared" si="35"/>
        <v/>
      </c>
      <c r="N34" s="16" t="str">
        <f t="shared" si="35"/>
        <v/>
      </c>
      <c r="O34" s="16" t="str">
        <f t="shared" si="35"/>
        <v/>
      </c>
      <c r="P34" s="16" t="str">
        <f t="shared" si="35"/>
        <v/>
      </c>
      <c r="Q34" s="16" t="str">
        <f t="shared" si="35"/>
        <v/>
      </c>
      <c r="R34" s="16" t="str">
        <f t="shared" si="35"/>
        <v/>
      </c>
      <c r="S34" s="16" t="str">
        <f t="shared" si="35"/>
        <v/>
      </c>
    </row>
    <row r="35" spans="2:19" x14ac:dyDescent="0.2">
      <c r="B35" s="15" t="str">
        <f>IF(ISNUMBER('data input'!B35),'data input'!B35/'data input'!$A35,"")</f>
        <v/>
      </c>
      <c r="C35" s="15" t="str">
        <f>IF(ISNUMBER('data input'!C35),'data input'!C35/'data input'!$A35,"")</f>
        <v/>
      </c>
      <c r="D35" s="15" t="str">
        <f>IF(ISNUMBER('data input'!D35),'data input'!D35/'data input'!$A35,"")</f>
        <v/>
      </c>
      <c r="E35" s="15" t="str">
        <f>IF(ISNUMBER('data input'!E35),'data input'!E35/'data input'!$A35,"")</f>
        <v/>
      </c>
      <c r="F35" s="15" t="str">
        <f>IF(ISNUMBER('data input'!F35),'data input'!F35/'data input'!$A35,"")</f>
        <v/>
      </c>
      <c r="G35" s="15" t="str">
        <f>IF(ISNUMBER('data input'!G35),'data input'!G35/'data input'!$A35,"")</f>
        <v/>
      </c>
      <c r="H35" s="15" t="str">
        <f>IF(ISNUMBER('data input'!H35),'data input'!H35/'data input'!$A35,"")</f>
        <v/>
      </c>
      <c r="I35" s="15" t="str">
        <f>IF(ISNUMBER('data input'!I35),'data input'!I35/'data input'!$A35,"")</f>
        <v/>
      </c>
      <c r="K35" s="14" t="s">
        <v>47</v>
      </c>
      <c r="L35" s="16" t="str">
        <f t="shared" ref="L35:S35" si="36">IF(L31=1,LOG10(L32),"")</f>
        <v/>
      </c>
      <c r="M35" s="16" t="str">
        <f t="shared" si="36"/>
        <v/>
      </c>
      <c r="N35" s="16" t="str">
        <f t="shared" si="36"/>
        <v/>
      </c>
      <c r="O35" s="16" t="str">
        <f t="shared" si="36"/>
        <v/>
      </c>
      <c r="P35" s="16" t="str">
        <f t="shared" si="36"/>
        <v/>
      </c>
      <c r="Q35" s="16" t="str">
        <f t="shared" si="36"/>
        <v/>
      </c>
      <c r="R35" s="16" t="str">
        <f t="shared" si="36"/>
        <v/>
      </c>
      <c r="S35" s="16" t="str">
        <f t="shared" si="36"/>
        <v/>
      </c>
    </row>
    <row r="36" spans="2:19" x14ac:dyDescent="0.2">
      <c r="B36" s="15" t="str">
        <f>IF(ISNUMBER('data input'!B36),'data input'!B36/'data input'!$A36,"")</f>
        <v/>
      </c>
      <c r="C36" s="15" t="str">
        <f>IF(ISNUMBER('data input'!C36),'data input'!C36/'data input'!$A36,"")</f>
        <v/>
      </c>
      <c r="D36" s="15" t="str">
        <f>IF(ISNUMBER('data input'!D36),'data input'!D36/'data input'!$A36,"")</f>
        <v/>
      </c>
      <c r="E36" s="15" t="str">
        <f>IF(ISNUMBER('data input'!E36),'data input'!E36/'data input'!$A36,"")</f>
        <v/>
      </c>
      <c r="F36" s="15" t="str">
        <f>IF(ISNUMBER('data input'!F36),'data input'!F36/'data input'!$A36,"")</f>
        <v/>
      </c>
      <c r="G36" s="15" t="str">
        <f>IF(ISNUMBER('data input'!G36),'data input'!G36/'data input'!$A36,"")</f>
        <v/>
      </c>
      <c r="H36" s="15" t="str">
        <f>IF(ISNUMBER('data input'!H36),'data input'!H36/'data input'!$A36,"")</f>
        <v/>
      </c>
      <c r="I36" s="15" t="str">
        <f>IF(ISNUMBER('data input'!I36),'data input'!I36/'data input'!$A36,"")</f>
        <v/>
      </c>
      <c r="K36" s="14" t="s">
        <v>48</v>
      </c>
      <c r="L36" s="16" t="str">
        <f t="shared" ref="L36:S36" si="37">IF(L31=1,SQRT(L37),"")</f>
        <v/>
      </c>
      <c r="M36" s="16" t="str">
        <f t="shared" si="37"/>
        <v/>
      </c>
      <c r="N36" s="16" t="str">
        <f t="shared" si="37"/>
        <v/>
      </c>
      <c r="O36" s="16" t="str">
        <f t="shared" si="37"/>
        <v/>
      </c>
      <c r="P36" s="16" t="str">
        <f t="shared" si="37"/>
        <v/>
      </c>
      <c r="Q36" s="16" t="str">
        <f t="shared" si="37"/>
        <v/>
      </c>
      <c r="R36" s="16" t="str">
        <f t="shared" si="37"/>
        <v/>
      </c>
      <c r="S36" s="16" t="str">
        <f t="shared" si="37"/>
        <v/>
      </c>
    </row>
    <row r="37" spans="2:19" x14ac:dyDescent="0.2">
      <c r="B37" s="15" t="str">
        <f>IF(ISNUMBER('data input'!B37),'data input'!B37/'data input'!$A37,"")</f>
        <v/>
      </c>
      <c r="C37" s="15" t="str">
        <f>IF(ISNUMBER('data input'!C37),'data input'!C37/'data input'!$A37,"")</f>
        <v/>
      </c>
      <c r="D37" s="15" t="str">
        <f>IF(ISNUMBER('data input'!D37),'data input'!D37/'data input'!$A37,"")</f>
        <v/>
      </c>
      <c r="E37" s="15" t="str">
        <f>IF(ISNUMBER('data input'!E37),'data input'!E37/'data input'!$A37,"")</f>
        <v/>
      </c>
      <c r="F37" s="15" t="str">
        <f>IF(ISNUMBER('data input'!F37),'data input'!F37/'data input'!$A37,"")</f>
        <v/>
      </c>
      <c r="G37" s="15" t="str">
        <f>IF(ISNUMBER('data input'!G37),'data input'!G37/'data input'!$A37,"")</f>
        <v/>
      </c>
      <c r="H37" s="15" t="str">
        <f>IF(ISNUMBER('data input'!H37),'data input'!H37/'data input'!$A37,"")</f>
        <v/>
      </c>
      <c r="I37" s="15" t="str">
        <f>IF(ISNUMBER('data input'!I37),'data input'!I37/'data input'!$A37,"")</f>
        <v/>
      </c>
      <c r="K37" s="14" t="s">
        <v>54</v>
      </c>
      <c r="L37" s="16" t="str">
        <f t="shared" ref="L37:S37" si="38">IF(L31=1,((L42/L39)^2+(L$10/L$7)^2)/LOG(10,EXP(1))^2,"")</f>
        <v/>
      </c>
      <c r="M37" s="16" t="str">
        <f t="shared" si="38"/>
        <v/>
      </c>
      <c r="N37" s="16" t="str">
        <f t="shared" si="38"/>
        <v/>
      </c>
      <c r="O37" s="16" t="str">
        <f t="shared" si="38"/>
        <v/>
      </c>
      <c r="P37" s="16" t="str">
        <f t="shared" si="38"/>
        <v/>
      </c>
      <c r="Q37" s="16" t="str">
        <f t="shared" si="38"/>
        <v/>
      </c>
      <c r="R37" s="16" t="str">
        <f t="shared" si="38"/>
        <v/>
      </c>
      <c r="S37" s="16" t="str">
        <f t="shared" si="38"/>
        <v/>
      </c>
    </row>
    <row r="38" spans="2:19" x14ac:dyDescent="0.2">
      <c r="B38" s="15" t="str">
        <f>IF(ISNUMBER('data input'!B38),'data input'!B38/'data input'!$A38,"")</f>
        <v/>
      </c>
      <c r="C38" s="15" t="str">
        <f>IF(ISNUMBER('data input'!C38),'data input'!C38/'data input'!$A38,"")</f>
        <v/>
      </c>
      <c r="D38" s="15" t="str">
        <f>IF(ISNUMBER('data input'!D38),'data input'!D38/'data input'!$A38,"")</f>
        <v/>
      </c>
      <c r="E38" s="15" t="str">
        <f>IF(ISNUMBER('data input'!E38),'data input'!E38/'data input'!$A38,"")</f>
        <v/>
      </c>
      <c r="F38" s="15" t="str">
        <f>IF(ISNUMBER('data input'!F38),'data input'!F38/'data input'!$A38,"")</f>
        <v/>
      </c>
      <c r="G38" s="15" t="str">
        <f>IF(ISNUMBER('data input'!G38),'data input'!G38/'data input'!$A38,"")</f>
        <v/>
      </c>
      <c r="H38" s="15" t="str">
        <f>IF(ISNUMBER('data input'!H38),'data input'!H38/'data input'!$A38,"")</f>
        <v/>
      </c>
      <c r="I38" s="15" t="str">
        <f>IF(ISNUMBER('data input'!I38),'data input'!I38/'data input'!$A38,"")</f>
        <v/>
      </c>
    </row>
    <row r="39" spans="2:19" x14ac:dyDescent="0.2">
      <c r="B39" s="15" t="str">
        <f>IF(ISNUMBER('data input'!B39),'data input'!B39/'data input'!$A39,"")</f>
        <v/>
      </c>
      <c r="C39" s="15" t="str">
        <f>IF(ISNUMBER('data input'!C39),'data input'!C39/'data input'!$A39,"")</f>
        <v/>
      </c>
      <c r="D39" s="15" t="str">
        <f>IF(ISNUMBER('data input'!D39),'data input'!D39/'data input'!$A39,"")</f>
        <v/>
      </c>
      <c r="E39" s="15" t="str">
        <f>IF(ISNUMBER('data input'!E39),'data input'!E39/'data input'!$A39,"")</f>
        <v/>
      </c>
      <c r="F39" s="15" t="str">
        <f>IF(ISNUMBER('data input'!F39),'data input'!F39/'data input'!$A39,"")</f>
        <v/>
      </c>
      <c r="G39" s="15" t="str">
        <f>IF(ISNUMBER('data input'!G39),'data input'!G39/'data input'!$A39,"")</f>
        <v/>
      </c>
      <c r="H39" s="15" t="str">
        <f>IF(ISNUMBER('data input'!H39),'data input'!H39/'data input'!$A39,"")</f>
        <v/>
      </c>
      <c r="I39" s="15" t="str">
        <f>IF(ISNUMBER('data input'!I39),'data input'!I39/'data input'!$A39,"")</f>
        <v/>
      </c>
      <c r="K39" s="14" t="s">
        <v>44</v>
      </c>
      <c r="L39" s="16" t="str">
        <f t="shared" ref="L39:O39" si="39">IF(L31=1,AVERAGE(B32:B43),"")</f>
        <v/>
      </c>
      <c r="M39" s="16" t="str">
        <f t="shared" si="39"/>
        <v/>
      </c>
      <c r="N39" s="16" t="str">
        <f t="shared" si="39"/>
        <v/>
      </c>
      <c r="O39" s="16" t="str">
        <f t="shared" si="39"/>
        <v/>
      </c>
      <c r="P39" s="16" t="str">
        <f t="shared" ref="P39" si="40">IF(P31=1,AVERAGE(F32:F43),"")</f>
        <v/>
      </c>
      <c r="Q39" s="16" t="str">
        <f t="shared" ref="Q39" si="41">IF(Q31=1,AVERAGE(G32:G43),"")</f>
        <v/>
      </c>
      <c r="R39" s="16" t="str">
        <f t="shared" ref="R39" si="42">IF(R31=1,AVERAGE(H32:H43),"")</f>
        <v/>
      </c>
      <c r="S39" s="16" t="str">
        <f t="shared" ref="S39" si="43">IF(S31=1,AVERAGE(I32:I43),"")</f>
        <v/>
      </c>
    </row>
    <row r="40" spans="2:19" x14ac:dyDescent="0.2">
      <c r="B40" s="15" t="str">
        <f>IF(ISNUMBER('data input'!B40),'data input'!B40/'data input'!$A40,"")</f>
        <v/>
      </c>
      <c r="C40" s="15" t="str">
        <f>IF(ISNUMBER('data input'!C40),'data input'!C40/'data input'!$A40,"")</f>
        <v/>
      </c>
      <c r="D40" s="15" t="str">
        <f>IF(ISNUMBER('data input'!D40),'data input'!D40/'data input'!$A40,"")</f>
        <v/>
      </c>
      <c r="E40" s="15" t="str">
        <f>IF(ISNUMBER('data input'!E40),'data input'!E40/'data input'!$A40,"")</f>
        <v/>
      </c>
      <c r="F40" s="15" t="str">
        <f>IF(ISNUMBER('data input'!F40),'data input'!F40/'data input'!$A40,"")</f>
        <v/>
      </c>
      <c r="G40" s="15" t="str">
        <f>IF(ISNUMBER('data input'!G40),'data input'!G40/'data input'!$A40,"")</f>
        <v/>
      </c>
      <c r="H40" s="15" t="str">
        <f>IF(ISNUMBER('data input'!H40),'data input'!H40/'data input'!$A40,"")</f>
        <v/>
      </c>
      <c r="I40" s="15" t="str">
        <f>IF(ISNUMBER('data input'!I40),'data input'!I40/'data input'!$A40,"")</f>
        <v/>
      </c>
      <c r="K40" s="14" t="s">
        <v>45</v>
      </c>
      <c r="L40" s="16" t="str">
        <f t="shared" ref="L40:O40" si="44">IF(L31=1,STDEV(B32:B43),"")</f>
        <v/>
      </c>
      <c r="M40" s="16" t="str">
        <f t="shared" si="44"/>
        <v/>
      </c>
      <c r="N40" s="16" t="str">
        <f t="shared" si="44"/>
        <v/>
      </c>
      <c r="O40" s="16" t="str">
        <f t="shared" si="44"/>
        <v/>
      </c>
      <c r="P40" s="16" t="str">
        <f t="shared" ref="P40" si="45">IF(P31=1,STDEV(F32:F43),"")</f>
        <v/>
      </c>
      <c r="Q40" s="16" t="str">
        <f t="shared" ref="Q40" si="46">IF(Q31=1,STDEV(G32:G43),"")</f>
        <v/>
      </c>
      <c r="R40" s="16" t="str">
        <f t="shared" ref="R40" si="47">IF(R31=1,STDEV(H32:H43),"")</f>
        <v/>
      </c>
      <c r="S40" s="16" t="str">
        <f t="shared" ref="S40" si="48">IF(S31=1,STDEV(I32:I43),"")</f>
        <v/>
      </c>
    </row>
    <row r="41" spans="2:19" x14ac:dyDescent="0.2">
      <c r="B41" s="15" t="str">
        <f>IF(ISNUMBER('data input'!B41),'data input'!B41/'data input'!$A41,"")</f>
        <v/>
      </c>
      <c r="C41" s="15" t="str">
        <f>IF(ISNUMBER('data input'!C41),'data input'!C41/'data input'!$A41,"")</f>
        <v/>
      </c>
      <c r="D41" s="15" t="str">
        <f>IF(ISNUMBER('data input'!D41),'data input'!D41/'data input'!$A41,"")</f>
        <v/>
      </c>
      <c r="E41" s="15" t="str">
        <f>IF(ISNUMBER('data input'!E41),'data input'!E41/'data input'!$A41,"")</f>
        <v/>
      </c>
      <c r="F41" s="15" t="str">
        <f>IF(ISNUMBER('data input'!F41),'data input'!F41/'data input'!$A41,"")</f>
        <v/>
      </c>
      <c r="G41" s="15" t="str">
        <f>IF(ISNUMBER('data input'!G41),'data input'!G41/'data input'!$A41,"")</f>
        <v/>
      </c>
      <c r="H41" s="15" t="str">
        <f>IF(ISNUMBER('data input'!H41),'data input'!H41/'data input'!$A41,"")</f>
        <v/>
      </c>
      <c r="I41" s="15" t="str">
        <f>IF(ISNUMBER('data input'!I41),'data input'!I41/'data input'!$A41,"")</f>
        <v/>
      </c>
      <c r="K41" s="14" t="s">
        <v>36</v>
      </c>
      <c r="L41" s="14" t="str">
        <f t="shared" ref="L41:O41" si="49">IF(L31=1,12-COUNTBLANK(B32:B43),"")</f>
        <v/>
      </c>
      <c r="M41" s="14" t="str">
        <f t="shared" si="49"/>
        <v/>
      </c>
      <c r="N41" s="14" t="str">
        <f t="shared" si="49"/>
        <v/>
      </c>
      <c r="O41" s="14" t="str">
        <f t="shared" si="49"/>
        <v/>
      </c>
      <c r="P41" s="14" t="str">
        <f t="shared" ref="P41" si="50">IF(P31=1,12-COUNTBLANK(F32:F43),"")</f>
        <v/>
      </c>
      <c r="Q41" s="14" t="str">
        <f t="shared" ref="Q41" si="51">IF(Q31=1,12-COUNTBLANK(G32:G43),"")</f>
        <v/>
      </c>
      <c r="R41" s="14" t="str">
        <f t="shared" ref="R41" si="52">IF(R31=1,12-COUNTBLANK(H32:H43),"")</f>
        <v/>
      </c>
      <c r="S41" s="14" t="str">
        <f t="shared" ref="S41" si="53">IF(S31=1,12-COUNTBLANK(I32:I43),"")</f>
        <v/>
      </c>
    </row>
    <row r="42" spans="2:19" x14ac:dyDescent="0.2">
      <c r="B42" s="15" t="str">
        <f>IF(ISNUMBER('data input'!B42),'data input'!B42/'data input'!$A42,"")</f>
        <v/>
      </c>
      <c r="C42" s="15" t="str">
        <f>IF(ISNUMBER('data input'!C42),'data input'!C42/'data input'!$A42,"")</f>
        <v/>
      </c>
      <c r="D42" s="15" t="str">
        <f>IF(ISNUMBER('data input'!D42),'data input'!D42/'data input'!$A42,"")</f>
        <v/>
      </c>
      <c r="E42" s="15" t="str">
        <f>IF(ISNUMBER('data input'!E42),'data input'!E42/'data input'!$A42,"")</f>
        <v/>
      </c>
      <c r="F42" s="15" t="str">
        <f>IF(ISNUMBER('data input'!F42),'data input'!F42/'data input'!$A42,"")</f>
        <v/>
      </c>
      <c r="G42" s="15" t="str">
        <f>IF(ISNUMBER('data input'!G42),'data input'!G42/'data input'!$A42,"")</f>
        <v/>
      </c>
      <c r="H42" s="15" t="str">
        <f>IF(ISNUMBER('data input'!H42),'data input'!H42/'data input'!$A42,"")</f>
        <v/>
      </c>
      <c r="I42" s="15" t="str">
        <f>IF(ISNUMBER('data input'!I42),'data input'!I42/'data input'!$A42,"")</f>
        <v/>
      </c>
      <c r="K42" s="14" t="s">
        <v>46</v>
      </c>
      <c r="L42" s="16" t="str">
        <f t="shared" ref="L42:O42" si="54">IF(L31=1,L40/SQRT(L41),"")</f>
        <v/>
      </c>
      <c r="M42" s="16" t="str">
        <f t="shared" si="54"/>
        <v/>
      </c>
      <c r="N42" s="16" t="str">
        <f t="shared" si="54"/>
        <v/>
      </c>
      <c r="O42" s="16" t="str">
        <f t="shared" si="54"/>
        <v/>
      </c>
      <c r="P42" s="16" t="str">
        <f t="shared" ref="P42" si="55">IF(P31=1,P40/SQRT(P41),"")</f>
        <v/>
      </c>
      <c r="Q42" s="16" t="str">
        <f t="shared" ref="Q42" si="56">IF(Q31=1,Q40/SQRT(Q41),"")</f>
        <v/>
      </c>
      <c r="R42" s="16" t="str">
        <f t="shared" ref="R42" si="57">IF(R31=1,R40/SQRT(R41),"")</f>
        <v/>
      </c>
      <c r="S42" s="16" t="str">
        <f t="shared" ref="S42" si="58">IF(S31=1,S40/SQRT(S41),"")</f>
        <v/>
      </c>
    </row>
    <row r="43" spans="2:19" x14ac:dyDescent="0.2">
      <c r="B43" s="15" t="str">
        <f>IF(ISNUMBER('data input'!B43),'data input'!B43/'data input'!$A43,"")</f>
        <v/>
      </c>
      <c r="C43" s="15" t="str">
        <f>IF(ISNUMBER('data input'!C43),'data input'!C43/'data input'!$A43,"")</f>
        <v/>
      </c>
      <c r="D43" s="15" t="str">
        <f>IF(ISNUMBER('data input'!D43),'data input'!D43/'data input'!$A43,"")</f>
        <v/>
      </c>
      <c r="E43" s="15" t="str">
        <f>IF(ISNUMBER('data input'!E43),'data input'!E43/'data input'!$A43,"")</f>
        <v/>
      </c>
      <c r="F43" s="15" t="str">
        <f>IF(ISNUMBER('data input'!F43),'data input'!F43/'data input'!$A43,"")</f>
        <v/>
      </c>
      <c r="G43" s="15" t="str">
        <f>IF(ISNUMBER('data input'!G43),'data input'!G43/'data input'!$A43,"")</f>
        <v/>
      </c>
      <c r="H43" s="15" t="str">
        <f>IF(ISNUMBER('data input'!H43),'data input'!H43/'data input'!$A43,"")</f>
        <v/>
      </c>
      <c r="I43" s="15" t="str">
        <f>IF(ISNUMBER('data input'!I43),'data input'!I43/'data input'!$A43,"")</f>
        <v/>
      </c>
    </row>
    <row r="44" spans="2:19" x14ac:dyDescent="0.2">
      <c r="B44" s="93" t="s">
        <v>17</v>
      </c>
      <c r="C44" s="93" t="s">
        <v>19</v>
      </c>
      <c r="D44" s="93" t="s">
        <v>20</v>
      </c>
      <c r="E44" s="93" t="s">
        <v>21</v>
      </c>
      <c r="F44" s="93" t="s">
        <v>22</v>
      </c>
      <c r="G44" s="93" t="s">
        <v>23</v>
      </c>
      <c r="H44" s="93" t="s">
        <v>24</v>
      </c>
      <c r="I44" s="93" t="s">
        <v>25</v>
      </c>
    </row>
    <row r="45" spans="2:19" x14ac:dyDescent="0.2">
      <c r="B45" s="108" t="str">
        <f>IF(ISNUMBER('basic information'!E5),'basic information'!E5,"")</f>
        <v/>
      </c>
      <c r="C45" s="108"/>
      <c r="D45" s="108"/>
      <c r="E45" s="108"/>
      <c r="F45" s="108"/>
      <c r="G45" s="108"/>
      <c r="H45" s="108"/>
      <c r="I45" s="108"/>
      <c r="K45" s="14" t="s">
        <v>38</v>
      </c>
      <c r="L45" s="14" t="str">
        <f t="shared" ref="L45" si="59">(IF(COUNTBLANK(B46:B57)&lt;12,1,""))</f>
        <v/>
      </c>
      <c r="M45" s="14" t="str">
        <f t="shared" ref="M45" si="60">(IF(COUNTBLANK(C46:C57)&lt;12,1,""))</f>
        <v/>
      </c>
      <c r="N45" s="14" t="str">
        <f t="shared" ref="N45" si="61">(IF(COUNTBLANK(D46:D57)&lt;12,1,""))</f>
        <v/>
      </c>
      <c r="O45" s="14" t="str">
        <f t="shared" ref="O45" si="62">(IF(COUNTBLANK(E46:E57)&lt;12,1,""))</f>
        <v/>
      </c>
      <c r="P45" s="14" t="str">
        <f t="shared" ref="P45" si="63">(IF(COUNTBLANK(F46:F57)&lt;12,1,""))</f>
        <v/>
      </c>
      <c r="Q45" s="14" t="str">
        <f t="shared" ref="Q45" si="64">(IF(COUNTBLANK(G46:G57)&lt;12,1,""))</f>
        <v/>
      </c>
      <c r="R45" s="14" t="str">
        <f t="shared" ref="R45" si="65">(IF(COUNTBLANK(H46:H57)&lt;12,1,""))</f>
        <v/>
      </c>
      <c r="S45" s="14" t="str">
        <f t="shared" ref="S45" si="66">(IF(COUNTBLANK(I46:I57)&lt;12,1,""))</f>
        <v/>
      </c>
    </row>
    <row r="46" spans="2:19" x14ac:dyDescent="0.2">
      <c r="B46" s="15" t="str">
        <f>IF(ISNUMBER('data input'!B46),'data input'!B46/'data input'!$A46,"")</f>
        <v/>
      </c>
      <c r="C46" s="15" t="str">
        <f>IF(ISNUMBER('data input'!C46),'data input'!C46/'data input'!$A46,"")</f>
        <v/>
      </c>
      <c r="D46" s="15" t="str">
        <f>IF(ISNUMBER('data input'!D46),'data input'!D46/'data input'!$A46,"")</f>
        <v/>
      </c>
      <c r="E46" s="15" t="str">
        <f>IF(ISNUMBER('data input'!E46),'data input'!E46/'data input'!$A46,"")</f>
        <v/>
      </c>
      <c r="F46" s="15" t="str">
        <f>IF(ISNUMBER('data input'!F46),'data input'!F46/'data input'!$A46,"")</f>
        <v/>
      </c>
      <c r="G46" s="15" t="str">
        <f>IF(ISNUMBER('data input'!G46),'data input'!G46/'data input'!$A46,"")</f>
        <v/>
      </c>
      <c r="H46" s="15" t="str">
        <f>IF(ISNUMBER('data input'!H46),'data input'!H46/'data input'!$A46,"")</f>
        <v/>
      </c>
      <c r="I46" s="15" t="str">
        <f>IF(ISNUMBER('data input'!I46),'data input'!I46/'data input'!$A46,"")</f>
        <v/>
      </c>
      <c r="K46" s="14" t="s">
        <v>37</v>
      </c>
      <c r="L46" s="16" t="str">
        <f t="shared" ref="L46:O46" si="67">IF(L45=1,L53/L$7,"")</f>
        <v/>
      </c>
      <c r="M46" s="16" t="str">
        <f t="shared" si="67"/>
        <v/>
      </c>
      <c r="N46" s="16" t="str">
        <f t="shared" si="67"/>
        <v/>
      </c>
      <c r="O46" s="16" t="str">
        <f t="shared" si="67"/>
        <v/>
      </c>
      <c r="P46" s="16" t="str">
        <f t="shared" ref="P46" si="68">IF(P45=1,P53/P$7,"")</f>
        <v/>
      </c>
      <c r="Q46" s="16" t="str">
        <f t="shared" ref="Q46" si="69">IF(Q45=1,Q53/Q$7,"")</f>
        <v/>
      </c>
      <c r="R46" s="16" t="str">
        <f t="shared" ref="R46" si="70">IF(R45=1,R53/R$7,"")</f>
        <v/>
      </c>
      <c r="S46" s="16" t="str">
        <f t="shared" ref="S46" si="71">IF(S45=1,S53/S$7,"")</f>
        <v/>
      </c>
    </row>
    <row r="47" spans="2:19" x14ac:dyDescent="0.2">
      <c r="B47" s="15" t="str">
        <f>IF(ISNUMBER('data input'!B47),'data input'!B47/'data input'!$A47,"")</f>
        <v/>
      </c>
      <c r="C47" s="15" t="str">
        <f>IF(ISNUMBER('data input'!C47),'data input'!C47/'data input'!$A47,"")</f>
        <v/>
      </c>
      <c r="D47" s="15" t="str">
        <f>IF(ISNUMBER('data input'!D47),'data input'!D47/'data input'!$A47,"")</f>
        <v/>
      </c>
      <c r="E47" s="15" t="str">
        <f>IF(ISNUMBER('data input'!E47),'data input'!E47/'data input'!$A47,"")</f>
        <v/>
      </c>
      <c r="F47" s="15" t="str">
        <f>IF(ISNUMBER('data input'!F47),'data input'!F47/'data input'!$A47,"")</f>
        <v/>
      </c>
      <c r="G47" s="15" t="str">
        <f>IF(ISNUMBER('data input'!G47),'data input'!G47/'data input'!$A47,"")</f>
        <v/>
      </c>
      <c r="H47" s="15" t="str">
        <f>IF(ISNUMBER('data input'!H47),'data input'!H47/'data input'!$A47,"")</f>
        <v/>
      </c>
      <c r="I47" s="15" t="str">
        <f>IF(ISNUMBER('data input'!I47),'data input'!I47/'data input'!$A47,"")</f>
        <v/>
      </c>
      <c r="K47" s="14" t="s">
        <v>40</v>
      </c>
      <c r="L47" s="16" t="str">
        <f t="shared" ref="L47:S47" si="72">IF(L45=1,SQRT(L48),"")</f>
        <v/>
      </c>
      <c r="M47" s="16" t="str">
        <f t="shared" si="72"/>
        <v/>
      </c>
      <c r="N47" s="16" t="str">
        <f t="shared" si="72"/>
        <v/>
      </c>
      <c r="O47" s="16" t="str">
        <f t="shared" si="72"/>
        <v/>
      </c>
      <c r="P47" s="16" t="str">
        <f t="shared" si="72"/>
        <v/>
      </c>
      <c r="Q47" s="16" t="str">
        <f t="shared" si="72"/>
        <v/>
      </c>
      <c r="R47" s="16" t="str">
        <f t="shared" si="72"/>
        <v/>
      </c>
      <c r="S47" s="16" t="str">
        <f t="shared" si="72"/>
        <v/>
      </c>
    </row>
    <row r="48" spans="2:19" x14ac:dyDescent="0.2">
      <c r="B48" s="15" t="str">
        <f>IF(ISNUMBER('data input'!B48),'data input'!B48/'data input'!$A48,"")</f>
        <v/>
      </c>
      <c r="C48" s="15" t="str">
        <f>IF(ISNUMBER('data input'!C48),'data input'!C48/'data input'!$A48,"")</f>
        <v/>
      </c>
      <c r="D48" s="15" t="str">
        <f>IF(ISNUMBER('data input'!D48),'data input'!D48/'data input'!$A48,"")</f>
        <v/>
      </c>
      <c r="E48" s="15" t="str">
        <f>IF(ISNUMBER('data input'!E48),'data input'!E48/'data input'!$A48,"")</f>
        <v/>
      </c>
      <c r="F48" s="15" t="str">
        <f>IF(ISNUMBER('data input'!F48),'data input'!F48/'data input'!$A48,"")</f>
        <v/>
      </c>
      <c r="G48" s="15" t="str">
        <f>IF(ISNUMBER('data input'!G48),'data input'!G48/'data input'!$A48,"")</f>
        <v/>
      </c>
      <c r="H48" s="15" t="str">
        <f>IF(ISNUMBER('data input'!H48),'data input'!H48/'data input'!$A48,"")</f>
        <v/>
      </c>
      <c r="I48" s="15" t="str">
        <f>IF(ISNUMBER('data input'!I48),'data input'!I48/'data input'!$A48,"")</f>
        <v/>
      </c>
      <c r="K48" s="14" t="s">
        <v>39</v>
      </c>
      <c r="L48" s="16" t="str">
        <f t="shared" ref="L48:S48" si="73">IF(L45=1,L46^2*((L$10/L$7)^2+(L56/L53)^2),"")</f>
        <v/>
      </c>
      <c r="M48" s="16" t="str">
        <f t="shared" si="73"/>
        <v/>
      </c>
      <c r="N48" s="16" t="str">
        <f t="shared" si="73"/>
        <v/>
      </c>
      <c r="O48" s="16" t="str">
        <f t="shared" si="73"/>
        <v/>
      </c>
      <c r="P48" s="16" t="str">
        <f t="shared" si="73"/>
        <v/>
      </c>
      <c r="Q48" s="16" t="str">
        <f t="shared" si="73"/>
        <v/>
      </c>
      <c r="R48" s="16" t="str">
        <f t="shared" si="73"/>
        <v/>
      </c>
      <c r="S48" s="16" t="str">
        <f t="shared" si="73"/>
        <v/>
      </c>
    </row>
    <row r="49" spans="2:19" x14ac:dyDescent="0.2">
      <c r="B49" s="15" t="str">
        <f>IF(ISNUMBER('data input'!B49),'data input'!B49/'data input'!$A49,"")</f>
        <v/>
      </c>
      <c r="C49" s="15" t="str">
        <f>IF(ISNUMBER('data input'!C49),'data input'!C49/'data input'!$A49,"")</f>
        <v/>
      </c>
      <c r="D49" s="15" t="str">
        <f>IF(ISNUMBER('data input'!D49),'data input'!D49/'data input'!$A49,"")</f>
        <v/>
      </c>
      <c r="E49" s="15" t="str">
        <f>IF(ISNUMBER('data input'!E49),'data input'!E49/'data input'!$A49,"")</f>
        <v/>
      </c>
      <c r="F49" s="15" t="str">
        <f>IF(ISNUMBER('data input'!F49),'data input'!F49/'data input'!$A49,"")</f>
        <v/>
      </c>
      <c r="G49" s="15" t="str">
        <f>IF(ISNUMBER('data input'!G49),'data input'!G49/'data input'!$A49,"")</f>
        <v/>
      </c>
      <c r="H49" s="15" t="str">
        <f>IF(ISNUMBER('data input'!H49),'data input'!H49/'data input'!$A49,"")</f>
        <v/>
      </c>
      <c r="I49" s="15" t="str">
        <f>IF(ISNUMBER('data input'!I49),'data input'!I49/'data input'!$A49,"")</f>
        <v/>
      </c>
      <c r="K49" s="14" t="s">
        <v>47</v>
      </c>
      <c r="L49" s="16" t="str">
        <f t="shared" ref="L49:S49" si="74">IF(L45=1,LOG10(L46),"")</f>
        <v/>
      </c>
      <c r="M49" s="16" t="str">
        <f t="shared" si="74"/>
        <v/>
      </c>
      <c r="N49" s="16" t="str">
        <f t="shared" si="74"/>
        <v/>
      </c>
      <c r="O49" s="16" t="str">
        <f t="shared" si="74"/>
        <v/>
      </c>
      <c r="P49" s="16" t="str">
        <f t="shared" si="74"/>
        <v/>
      </c>
      <c r="Q49" s="16" t="str">
        <f t="shared" si="74"/>
        <v/>
      </c>
      <c r="R49" s="16" t="str">
        <f t="shared" si="74"/>
        <v/>
      </c>
      <c r="S49" s="16" t="str">
        <f t="shared" si="74"/>
        <v/>
      </c>
    </row>
    <row r="50" spans="2:19" x14ac:dyDescent="0.2">
      <c r="B50" s="15" t="str">
        <f>IF(ISNUMBER('data input'!B50),'data input'!B50/'data input'!$A50,"")</f>
        <v/>
      </c>
      <c r="C50" s="15" t="str">
        <f>IF(ISNUMBER('data input'!C50),'data input'!C50/'data input'!$A50,"")</f>
        <v/>
      </c>
      <c r="D50" s="15" t="str">
        <f>IF(ISNUMBER('data input'!D50),'data input'!D50/'data input'!$A50,"")</f>
        <v/>
      </c>
      <c r="E50" s="15" t="str">
        <f>IF(ISNUMBER('data input'!E50),'data input'!E50/'data input'!$A50,"")</f>
        <v/>
      </c>
      <c r="F50" s="15" t="str">
        <f>IF(ISNUMBER('data input'!F50),'data input'!F50/'data input'!$A50,"")</f>
        <v/>
      </c>
      <c r="G50" s="15" t="str">
        <f>IF(ISNUMBER('data input'!G50),'data input'!G50/'data input'!$A50,"")</f>
        <v/>
      </c>
      <c r="H50" s="15" t="str">
        <f>IF(ISNUMBER('data input'!H50),'data input'!H50/'data input'!$A50,"")</f>
        <v/>
      </c>
      <c r="I50" s="15" t="str">
        <f>IF(ISNUMBER('data input'!I50),'data input'!I50/'data input'!$A50,"")</f>
        <v/>
      </c>
      <c r="K50" s="14" t="s">
        <v>48</v>
      </c>
      <c r="L50" s="16" t="str">
        <f t="shared" ref="L50:S50" si="75">IF(L45=1,SQRT(L51),"")</f>
        <v/>
      </c>
      <c r="M50" s="16" t="str">
        <f t="shared" si="75"/>
        <v/>
      </c>
      <c r="N50" s="16" t="str">
        <f t="shared" si="75"/>
        <v/>
      </c>
      <c r="O50" s="16" t="str">
        <f t="shared" si="75"/>
        <v/>
      </c>
      <c r="P50" s="16" t="str">
        <f t="shared" si="75"/>
        <v/>
      </c>
      <c r="Q50" s="16" t="str">
        <f t="shared" si="75"/>
        <v/>
      </c>
      <c r="R50" s="16" t="str">
        <f t="shared" si="75"/>
        <v/>
      </c>
      <c r="S50" s="16" t="str">
        <f t="shared" si="75"/>
        <v/>
      </c>
    </row>
    <row r="51" spans="2:19" x14ac:dyDescent="0.2">
      <c r="B51" s="15" t="str">
        <f>IF(ISNUMBER('data input'!B51),'data input'!B51/'data input'!$A51,"")</f>
        <v/>
      </c>
      <c r="C51" s="15" t="str">
        <f>IF(ISNUMBER('data input'!C51),'data input'!C51/'data input'!$A51,"")</f>
        <v/>
      </c>
      <c r="D51" s="15" t="str">
        <f>IF(ISNUMBER('data input'!D51),'data input'!D51/'data input'!$A51,"")</f>
        <v/>
      </c>
      <c r="E51" s="15" t="str">
        <f>IF(ISNUMBER('data input'!E51),'data input'!E51/'data input'!$A51,"")</f>
        <v/>
      </c>
      <c r="F51" s="15" t="str">
        <f>IF(ISNUMBER('data input'!F51),'data input'!F51/'data input'!$A51,"")</f>
        <v/>
      </c>
      <c r="G51" s="15" t="str">
        <f>IF(ISNUMBER('data input'!G51),'data input'!G51/'data input'!$A51,"")</f>
        <v/>
      </c>
      <c r="H51" s="15" t="str">
        <f>IF(ISNUMBER('data input'!H51),'data input'!H51/'data input'!$A51,"")</f>
        <v/>
      </c>
      <c r="I51" s="15" t="str">
        <f>IF(ISNUMBER('data input'!I51),'data input'!I51/'data input'!$A51,"")</f>
        <v/>
      </c>
      <c r="K51" s="14" t="s">
        <v>54</v>
      </c>
      <c r="L51" s="16" t="str">
        <f t="shared" ref="L51:S51" si="76">IF(L45=1,((L56/L53)^2+(L$10/L$7)^2)/LOG(10,EXP(1))^2,"")</f>
        <v/>
      </c>
      <c r="M51" s="16" t="str">
        <f t="shared" si="76"/>
        <v/>
      </c>
      <c r="N51" s="16" t="str">
        <f t="shared" si="76"/>
        <v/>
      </c>
      <c r="O51" s="16" t="str">
        <f t="shared" si="76"/>
        <v/>
      </c>
      <c r="P51" s="16" t="str">
        <f t="shared" si="76"/>
        <v/>
      </c>
      <c r="Q51" s="16" t="str">
        <f t="shared" si="76"/>
        <v/>
      </c>
      <c r="R51" s="16" t="str">
        <f t="shared" si="76"/>
        <v/>
      </c>
      <c r="S51" s="16" t="str">
        <f t="shared" si="76"/>
        <v/>
      </c>
    </row>
    <row r="52" spans="2:19" x14ac:dyDescent="0.2">
      <c r="B52" s="15" t="str">
        <f>IF(ISNUMBER('data input'!B52),'data input'!B52/'data input'!$A52,"")</f>
        <v/>
      </c>
      <c r="C52" s="15" t="str">
        <f>IF(ISNUMBER('data input'!C52),'data input'!C52/'data input'!$A52,"")</f>
        <v/>
      </c>
      <c r="D52" s="15" t="str">
        <f>IF(ISNUMBER('data input'!D52),'data input'!D52/'data input'!$A52,"")</f>
        <v/>
      </c>
      <c r="E52" s="15" t="str">
        <f>IF(ISNUMBER('data input'!E52),'data input'!E52/'data input'!$A52,"")</f>
        <v/>
      </c>
      <c r="F52" s="15" t="str">
        <f>IF(ISNUMBER('data input'!F52),'data input'!F52/'data input'!$A52,"")</f>
        <v/>
      </c>
      <c r="G52" s="15" t="str">
        <f>IF(ISNUMBER('data input'!G52),'data input'!G52/'data input'!$A52,"")</f>
        <v/>
      </c>
      <c r="H52" s="15" t="str">
        <f>IF(ISNUMBER('data input'!H52),'data input'!H52/'data input'!$A52,"")</f>
        <v/>
      </c>
      <c r="I52" s="15" t="str">
        <f>IF(ISNUMBER('data input'!I52),'data input'!I52/'data input'!$A52,"")</f>
        <v/>
      </c>
    </row>
    <row r="53" spans="2:19" x14ac:dyDescent="0.2">
      <c r="B53" s="15" t="str">
        <f>IF(ISNUMBER('data input'!B53),'data input'!B53/'data input'!$A53,"")</f>
        <v/>
      </c>
      <c r="C53" s="15" t="str">
        <f>IF(ISNUMBER('data input'!C53),'data input'!C53/'data input'!$A53,"")</f>
        <v/>
      </c>
      <c r="D53" s="15" t="str">
        <f>IF(ISNUMBER('data input'!D53),'data input'!D53/'data input'!$A53,"")</f>
        <v/>
      </c>
      <c r="E53" s="15" t="str">
        <f>IF(ISNUMBER('data input'!E53),'data input'!E53/'data input'!$A53,"")</f>
        <v/>
      </c>
      <c r="F53" s="15" t="str">
        <f>IF(ISNUMBER('data input'!F53),'data input'!F53/'data input'!$A53,"")</f>
        <v/>
      </c>
      <c r="G53" s="15" t="str">
        <f>IF(ISNUMBER('data input'!G53),'data input'!G53/'data input'!$A53,"")</f>
        <v/>
      </c>
      <c r="H53" s="15" t="str">
        <f>IF(ISNUMBER('data input'!H53),'data input'!H53/'data input'!$A53,"")</f>
        <v/>
      </c>
      <c r="I53" s="15" t="str">
        <f>IF(ISNUMBER('data input'!I53),'data input'!I53/'data input'!$A53,"")</f>
        <v/>
      </c>
      <c r="K53" s="14" t="s">
        <v>44</v>
      </c>
      <c r="L53" s="16" t="str">
        <f t="shared" ref="L53:O53" si="77">IF(L45=1,AVERAGE(B46:B57),"")</f>
        <v/>
      </c>
      <c r="M53" s="16" t="str">
        <f t="shared" si="77"/>
        <v/>
      </c>
      <c r="N53" s="16" t="str">
        <f t="shared" si="77"/>
        <v/>
      </c>
      <c r="O53" s="16" t="str">
        <f t="shared" si="77"/>
        <v/>
      </c>
      <c r="P53" s="16" t="str">
        <f t="shared" ref="P53" si="78">IF(P45=1,AVERAGE(F46:F57),"")</f>
        <v/>
      </c>
      <c r="Q53" s="16" t="str">
        <f t="shared" ref="Q53" si="79">IF(Q45=1,AVERAGE(G46:G57),"")</f>
        <v/>
      </c>
      <c r="R53" s="16" t="str">
        <f t="shared" ref="R53" si="80">IF(R45=1,AVERAGE(H46:H57),"")</f>
        <v/>
      </c>
      <c r="S53" s="16" t="str">
        <f t="shared" ref="S53" si="81">IF(S45=1,AVERAGE(I46:I57),"")</f>
        <v/>
      </c>
    </row>
    <row r="54" spans="2:19" x14ac:dyDescent="0.2">
      <c r="B54" s="15" t="str">
        <f>IF(ISNUMBER('data input'!B54),'data input'!B54/'data input'!$A54,"")</f>
        <v/>
      </c>
      <c r="C54" s="15" t="str">
        <f>IF(ISNUMBER('data input'!C54),'data input'!C54/'data input'!$A54,"")</f>
        <v/>
      </c>
      <c r="D54" s="15" t="str">
        <f>IF(ISNUMBER('data input'!D54),'data input'!D54/'data input'!$A54,"")</f>
        <v/>
      </c>
      <c r="E54" s="15" t="str">
        <f>IF(ISNUMBER('data input'!E54),'data input'!E54/'data input'!$A54,"")</f>
        <v/>
      </c>
      <c r="F54" s="15" t="str">
        <f>IF(ISNUMBER('data input'!F54),'data input'!F54/'data input'!$A54,"")</f>
        <v/>
      </c>
      <c r="G54" s="15" t="str">
        <f>IF(ISNUMBER('data input'!G54),'data input'!G54/'data input'!$A54,"")</f>
        <v/>
      </c>
      <c r="H54" s="15" t="str">
        <f>IF(ISNUMBER('data input'!H54),'data input'!H54/'data input'!$A54,"")</f>
        <v/>
      </c>
      <c r="I54" s="15" t="str">
        <f>IF(ISNUMBER('data input'!I54),'data input'!I54/'data input'!$A54,"")</f>
        <v/>
      </c>
      <c r="K54" s="14" t="s">
        <v>45</v>
      </c>
      <c r="L54" s="16" t="str">
        <f t="shared" ref="L54:O54" si="82">IF(L45=1,STDEV(B46:B57),"")</f>
        <v/>
      </c>
      <c r="M54" s="16" t="str">
        <f t="shared" si="82"/>
        <v/>
      </c>
      <c r="N54" s="16" t="str">
        <f t="shared" si="82"/>
        <v/>
      </c>
      <c r="O54" s="16" t="str">
        <f t="shared" si="82"/>
        <v/>
      </c>
      <c r="P54" s="16" t="str">
        <f t="shared" ref="P54" si="83">IF(P45=1,STDEV(F46:F57),"")</f>
        <v/>
      </c>
      <c r="Q54" s="16" t="str">
        <f t="shared" ref="Q54" si="84">IF(Q45=1,STDEV(G46:G57),"")</f>
        <v/>
      </c>
      <c r="R54" s="16" t="str">
        <f t="shared" ref="R54" si="85">IF(R45=1,STDEV(H46:H57),"")</f>
        <v/>
      </c>
      <c r="S54" s="16" t="str">
        <f t="shared" ref="S54" si="86">IF(S45=1,STDEV(I46:I57),"")</f>
        <v/>
      </c>
    </row>
    <row r="55" spans="2:19" x14ac:dyDescent="0.2">
      <c r="B55" s="15" t="str">
        <f>IF(ISNUMBER('data input'!B55),'data input'!B55/'data input'!$A55,"")</f>
        <v/>
      </c>
      <c r="C55" s="15" t="str">
        <f>IF(ISNUMBER('data input'!C55),'data input'!C55/'data input'!$A55,"")</f>
        <v/>
      </c>
      <c r="D55" s="15" t="str">
        <f>IF(ISNUMBER('data input'!D55),'data input'!D55/'data input'!$A55,"")</f>
        <v/>
      </c>
      <c r="E55" s="15" t="str">
        <f>IF(ISNUMBER('data input'!E55),'data input'!E55/'data input'!$A55,"")</f>
        <v/>
      </c>
      <c r="F55" s="15" t="str">
        <f>IF(ISNUMBER('data input'!F55),'data input'!F55/'data input'!$A55,"")</f>
        <v/>
      </c>
      <c r="G55" s="15" t="str">
        <f>IF(ISNUMBER('data input'!G55),'data input'!G55/'data input'!$A55,"")</f>
        <v/>
      </c>
      <c r="H55" s="15" t="str">
        <f>IF(ISNUMBER('data input'!H55),'data input'!H55/'data input'!$A55,"")</f>
        <v/>
      </c>
      <c r="I55" s="15" t="str">
        <f>IF(ISNUMBER('data input'!I55),'data input'!I55/'data input'!$A55,"")</f>
        <v/>
      </c>
      <c r="K55" s="14" t="s">
        <v>36</v>
      </c>
      <c r="L55" s="14" t="str">
        <f t="shared" ref="L55:O55" si="87">IF(L45=1,12-COUNTBLANK(B46:B57),"")</f>
        <v/>
      </c>
      <c r="M55" s="14" t="str">
        <f t="shared" si="87"/>
        <v/>
      </c>
      <c r="N55" s="14" t="str">
        <f t="shared" si="87"/>
        <v/>
      </c>
      <c r="O55" s="14" t="str">
        <f t="shared" si="87"/>
        <v/>
      </c>
      <c r="P55" s="14" t="str">
        <f t="shared" ref="P55" si="88">IF(P45=1,12-COUNTBLANK(F46:F57),"")</f>
        <v/>
      </c>
      <c r="Q55" s="14" t="str">
        <f t="shared" ref="Q55" si="89">IF(Q45=1,12-COUNTBLANK(G46:G57),"")</f>
        <v/>
      </c>
      <c r="R55" s="14" t="str">
        <f t="shared" ref="R55" si="90">IF(R45=1,12-COUNTBLANK(H46:H57),"")</f>
        <v/>
      </c>
      <c r="S55" s="14" t="str">
        <f t="shared" ref="S55" si="91">IF(S45=1,12-COUNTBLANK(I46:I57),"")</f>
        <v/>
      </c>
    </row>
    <row r="56" spans="2:19" x14ac:dyDescent="0.2">
      <c r="B56" s="15" t="str">
        <f>IF(ISNUMBER('data input'!B56),'data input'!B56/'data input'!$A56,"")</f>
        <v/>
      </c>
      <c r="C56" s="15" t="str">
        <f>IF(ISNUMBER('data input'!C56),'data input'!C56/'data input'!$A56,"")</f>
        <v/>
      </c>
      <c r="D56" s="15" t="str">
        <f>IF(ISNUMBER('data input'!D56),'data input'!D56/'data input'!$A56,"")</f>
        <v/>
      </c>
      <c r="E56" s="15" t="str">
        <f>IF(ISNUMBER('data input'!E56),'data input'!E56/'data input'!$A56,"")</f>
        <v/>
      </c>
      <c r="F56" s="15" t="str">
        <f>IF(ISNUMBER('data input'!F56),'data input'!F56/'data input'!$A56,"")</f>
        <v/>
      </c>
      <c r="G56" s="15" t="str">
        <f>IF(ISNUMBER('data input'!G56),'data input'!G56/'data input'!$A56,"")</f>
        <v/>
      </c>
      <c r="H56" s="15" t="str">
        <f>IF(ISNUMBER('data input'!H56),'data input'!H56/'data input'!$A56,"")</f>
        <v/>
      </c>
      <c r="I56" s="15" t="str">
        <f>IF(ISNUMBER('data input'!I56),'data input'!I56/'data input'!$A56,"")</f>
        <v/>
      </c>
      <c r="K56" s="14" t="s">
        <v>46</v>
      </c>
      <c r="L56" s="16" t="str">
        <f t="shared" ref="L56:O56" si="92">IF(L45=1,L54/SQRT(L55),"")</f>
        <v/>
      </c>
      <c r="M56" s="16" t="str">
        <f t="shared" si="92"/>
        <v/>
      </c>
      <c r="N56" s="16" t="str">
        <f t="shared" si="92"/>
        <v/>
      </c>
      <c r="O56" s="16" t="str">
        <f t="shared" si="92"/>
        <v/>
      </c>
      <c r="P56" s="16" t="str">
        <f t="shared" ref="P56" si="93">IF(P45=1,P54/SQRT(P55),"")</f>
        <v/>
      </c>
      <c r="Q56" s="16" t="str">
        <f t="shared" ref="Q56" si="94">IF(Q45=1,Q54/SQRT(Q55),"")</f>
        <v/>
      </c>
      <c r="R56" s="16" t="str">
        <f t="shared" ref="R56" si="95">IF(R45=1,R54/SQRT(R55),"")</f>
        <v/>
      </c>
      <c r="S56" s="16" t="str">
        <f t="shared" ref="S56" si="96">IF(S45=1,S54/SQRT(S55),"")</f>
        <v/>
      </c>
    </row>
    <row r="57" spans="2:19" x14ac:dyDescent="0.2">
      <c r="B57" s="15" t="str">
        <f>IF(ISNUMBER('data input'!B57),'data input'!B57/'data input'!$A57,"")</f>
        <v/>
      </c>
      <c r="C57" s="15" t="str">
        <f>IF(ISNUMBER('data input'!C57),'data input'!C57/'data input'!$A57,"")</f>
        <v/>
      </c>
      <c r="D57" s="15" t="str">
        <f>IF(ISNUMBER('data input'!D57),'data input'!D57/'data input'!$A57,"")</f>
        <v/>
      </c>
      <c r="E57" s="15" t="str">
        <f>IF(ISNUMBER('data input'!E57),'data input'!E57/'data input'!$A57,"")</f>
        <v/>
      </c>
      <c r="F57" s="15" t="str">
        <f>IF(ISNUMBER('data input'!F57),'data input'!F57/'data input'!$A57,"")</f>
        <v/>
      </c>
      <c r="G57" s="15" t="str">
        <f>IF(ISNUMBER('data input'!G57),'data input'!G57/'data input'!$A57,"")</f>
        <v/>
      </c>
      <c r="H57" s="15" t="str">
        <f>IF(ISNUMBER('data input'!H57),'data input'!H57/'data input'!$A57,"")</f>
        <v/>
      </c>
      <c r="I57" s="15" t="str">
        <f>IF(ISNUMBER('data input'!I57),'data input'!I57/'data input'!$A57,"")</f>
        <v/>
      </c>
    </row>
    <row r="58" spans="2:19" x14ac:dyDescent="0.2">
      <c r="B58" s="93" t="s">
        <v>17</v>
      </c>
      <c r="C58" s="93" t="s">
        <v>19</v>
      </c>
      <c r="D58" s="93" t="s">
        <v>20</v>
      </c>
      <c r="E58" s="93" t="s">
        <v>21</v>
      </c>
      <c r="F58" s="93" t="s">
        <v>22</v>
      </c>
      <c r="G58" s="93" t="s">
        <v>23</v>
      </c>
      <c r="H58" s="93" t="s">
        <v>24</v>
      </c>
      <c r="I58" s="93" t="s">
        <v>25</v>
      </c>
    </row>
    <row r="59" spans="2:19" x14ac:dyDescent="0.2">
      <c r="B59" s="108" t="str">
        <f>IF(ISNUMBER('basic information'!F5),'basic information'!F5,"")</f>
        <v/>
      </c>
      <c r="C59" s="108"/>
      <c r="D59" s="108"/>
      <c r="E59" s="108"/>
      <c r="F59" s="108"/>
      <c r="G59" s="108"/>
      <c r="H59" s="108"/>
      <c r="I59" s="108"/>
      <c r="K59" s="14" t="s">
        <v>38</v>
      </c>
      <c r="L59" s="14" t="str">
        <f t="shared" ref="L59" si="97">(IF(COUNTBLANK(B60:B71)&lt;12,1,""))</f>
        <v/>
      </c>
      <c r="M59" s="14" t="str">
        <f t="shared" ref="M59" si="98">(IF(COUNTBLANK(C60:C71)&lt;12,1,""))</f>
        <v/>
      </c>
      <c r="N59" s="14" t="str">
        <f t="shared" ref="N59" si="99">(IF(COUNTBLANK(D60:D71)&lt;12,1,""))</f>
        <v/>
      </c>
      <c r="O59" s="14" t="str">
        <f t="shared" ref="O59" si="100">(IF(COUNTBLANK(E60:E71)&lt;12,1,""))</f>
        <v/>
      </c>
      <c r="P59" s="14" t="str">
        <f t="shared" ref="P59" si="101">(IF(COUNTBLANK(F60:F71)&lt;12,1,""))</f>
        <v/>
      </c>
      <c r="Q59" s="14" t="str">
        <f t="shared" ref="Q59" si="102">(IF(COUNTBLANK(G60:G71)&lt;12,1,""))</f>
        <v/>
      </c>
      <c r="R59" s="14" t="str">
        <f t="shared" ref="R59" si="103">(IF(COUNTBLANK(H60:H71)&lt;12,1,""))</f>
        <v/>
      </c>
      <c r="S59" s="14" t="str">
        <f t="shared" ref="S59" si="104">(IF(COUNTBLANK(I60:I71)&lt;12,1,""))</f>
        <v/>
      </c>
    </row>
    <row r="60" spans="2:19" x14ac:dyDescent="0.2">
      <c r="B60" s="15" t="str">
        <f>IF(ISNUMBER('data input'!B60),'data input'!B60/'data input'!$A60,"")</f>
        <v/>
      </c>
      <c r="C60" s="15" t="str">
        <f>IF(ISNUMBER('data input'!C60),'data input'!C60/'data input'!$A60,"")</f>
        <v/>
      </c>
      <c r="D60" s="15" t="str">
        <f>IF(ISNUMBER('data input'!D60),'data input'!D60/'data input'!$A60,"")</f>
        <v/>
      </c>
      <c r="E60" s="15" t="str">
        <f>IF(ISNUMBER('data input'!E60),'data input'!E60/'data input'!$A60,"")</f>
        <v/>
      </c>
      <c r="F60" s="15" t="str">
        <f>IF(ISNUMBER('data input'!F60),'data input'!F60/'data input'!$A60,"")</f>
        <v/>
      </c>
      <c r="G60" s="15" t="str">
        <f>IF(ISNUMBER('data input'!G60),'data input'!G60/'data input'!$A60,"")</f>
        <v/>
      </c>
      <c r="H60" s="15" t="str">
        <f>IF(ISNUMBER('data input'!H60),'data input'!H60/'data input'!$A60,"")</f>
        <v/>
      </c>
      <c r="I60" s="15" t="str">
        <f>IF(ISNUMBER('data input'!I60),'data input'!I60/'data input'!$A60,"")</f>
        <v/>
      </c>
      <c r="K60" s="14" t="s">
        <v>37</v>
      </c>
      <c r="L60" s="16" t="str">
        <f t="shared" ref="L60:O60" si="105">IF(L59=1,L67/L$7,"")</f>
        <v/>
      </c>
      <c r="M60" s="16" t="str">
        <f t="shared" si="105"/>
        <v/>
      </c>
      <c r="N60" s="16" t="str">
        <f t="shared" si="105"/>
        <v/>
      </c>
      <c r="O60" s="16" t="str">
        <f t="shared" si="105"/>
        <v/>
      </c>
      <c r="P60" s="16" t="str">
        <f t="shared" ref="P60" si="106">IF(P59=1,P67/P$7,"")</f>
        <v/>
      </c>
      <c r="Q60" s="16" t="str">
        <f t="shared" ref="Q60" si="107">IF(Q59=1,Q67/Q$7,"")</f>
        <v/>
      </c>
      <c r="R60" s="16" t="str">
        <f t="shared" ref="R60" si="108">IF(R59=1,R67/R$7,"")</f>
        <v/>
      </c>
      <c r="S60" s="16" t="str">
        <f t="shared" ref="S60" si="109">IF(S59=1,S67/S$7,"")</f>
        <v/>
      </c>
    </row>
    <row r="61" spans="2:19" x14ac:dyDescent="0.2">
      <c r="B61" s="15" t="str">
        <f>IF(ISNUMBER('data input'!B61),'data input'!B61/'data input'!$A61,"")</f>
        <v/>
      </c>
      <c r="C61" s="15" t="str">
        <f>IF(ISNUMBER('data input'!C61),'data input'!C61/'data input'!$A61,"")</f>
        <v/>
      </c>
      <c r="D61" s="15" t="str">
        <f>IF(ISNUMBER('data input'!D61),'data input'!D61/'data input'!$A61,"")</f>
        <v/>
      </c>
      <c r="E61" s="15" t="str">
        <f>IF(ISNUMBER('data input'!E61),'data input'!E61/'data input'!$A61,"")</f>
        <v/>
      </c>
      <c r="F61" s="15" t="str">
        <f>IF(ISNUMBER('data input'!F61),'data input'!F61/'data input'!$A61,"")</f>
        <v/>
      </c>
      <c r="G61" s="15" t="str">
        <f>IF(ISNUMBER('data input'!G61),'data input'!G61/'data input'!$A61,"")</f>
        <v/>
      </c>
      <c r="H61" s="15" t="str">
        <f>IF(ISNUMBER('data input'!H61),'data input'!H61/'data input'!$A61,"")</f>
        <v/>
      </c>
      <c r="I61" s="15" t="str">
        <f>IF(ISNUMBER('data input'!I61),'data input'!I61/'data input'!$A61,"")</f>
        <v/>
      </c>
      <c r="K61" s="14" t="s">
        <v>40</v>
      </c>
      <c r="L61" s="16" t="str">
        <f t="shared" ref="L61:S61" si="110">IF(L59=1,SQRT(L62),"")</f>
        <v/>
      </c>
      <c r="M61" s="16" t="str">
        <f t="shared" si="110"/>
        <v/>
      </c>
      <c r="N61" s="16" t="str">
        <f t="shared" si="110"/>
        <v/>
      </c>
      <c r="O61" s="16" t="str">
        <f t="shared" si="110"/>
        <v/>
      </c>
      <c r="P61" s="16" t="str">
        <f t="shared" si="110"/>
        <v/>
      </c>
      <c r="Q61" s="16" t="str">
        <f t="shared" si="110"/>
        <v/>
      </c>
      <c r="R61" s="16" t="str">
        <f t="shared" si="110"/>
        <v/>
      </c>
      <c r="S61" s="16" t="str">
        <f t="shared" si="110"/>
        <v/>
      </c>
    </row>
    <row r="62" spans="2:19" x14ac:dyDescent="0.2">
      <c r="B62" s="15" t="str">
        <f>IF(ISNUMBER('data input'!B62),'data input'!B62/'data input'!$A62,"")</f>
        <v/>
      </c>
      <c r="C62" s="15" t="str">
        <f>IF(ISNUMBER('data input'!C62),'data input'!C62/'data input'!$A62,"")</f>
        <v/>
      </c>
      <c r="D62" s="15" t="str">
        <f>IF(ISNUMBER('data input'!D62),'data input'!D62/'data input'!$A62,"")</f>
        <v/>
      </c>
      <c r="E62" s="15" t="str">
        <f>IF(ISNUMBER('data input'!E62),'data input'!E62/'data input'!$A62,"")</f>
        <v/>
      </c>
      <c r="F62" s="15" t="str">
        <f>IF(ISNUMBER('data input'!F62),'data input'!F62/'data input'!$A62,"")</f>
        <v/>
      </c>
      <c r="G62" s="15" t="str">
        <f>IF(ISNUMBER('data input'!G62),'data input'!G62/'data input'!$A62,"")</f>
        <v/>
      </c>
      <c r="H62" s="15" t="str">
        <f>IF(ISNUMBER('data input'!H62),'data input'!H62/'data input'!$A62,"")</f>
        <v/>
      </c>
      <c r="I62" s="15" t="str">
        <f>IF(ISNUMBER('data input'!I62),'data input'!I62/'data input'!$A62,"")</f>
        <v/>
      </c>
      <c r="K62" s="14" t="s">
        <v>39</v>
      </c>
      <c r="L62" s="16" t="str">
        <f t="shared" ref="L62:S62" si="111">IF(L59=1,L60^2*((L$10/L$7)^2+(L70/L67)^2),"")</f>
        <v/>
      </c>
      <c r="M62" s="16" t="str">
        <f t="shared" si="111"/>
        <v/>
      </c>
      <c r="N62" s="16" t="str">
        <f t="shared" si="111"/>
        <v/>
      </c>
      <c r="O62" s="16" t="str">
        <f t="shared" si="111"/>
        <v/>
      </c>
      <c r="P62" s="16" t="str">
        <f t="shared" si="111"/>
        <v/>
      </c>
      <c r="Q62" s="16" t="str">
        <f t="shared" si="111"/>
        <v/>
      </c>
      <c r="R62" s="16" t="str">
        <f t="shared" si="111"/>
        <v/>
      </c>
      <c r="S62" s="16" t="str">
        <f t="shared" si="111"/>
        <v/>
      </c>
    </row>
    <row r="63" spans="2:19" x14ac:dyDescent="0.2">
      <c r="B63" s="15" t="str">
        <f>IF(ISNUMBER('data input'!B63),'data input'!B63/'data input'!$A63,"")</f>
        <v/>
      </c>
      <c r="C63" s="15" t="str">
        <f>IF(ISNUMBER('data input'!C63),'data input'!C63/'data input'!$A63,"")</f>
        <v/>
      </c>
      <c r="D63" s="15" t="str">
        <f>IF(ISNUMBER('data input'!D63),'data input'!D63/'data input'!$A63,"")</f>
        <v/>
      </c>
      <c r="E63" s="15" t="str">
        <f>IF(ISNUMBER('data input'!E63),'data input'!E63/'data input'!$A63,"")</f>
        <v/>
      </c>
      <c r="F63" s="15" t="str">
        <f>IF(ISNUMBER('data input'!F63),'data input'!F63/'data input'!$A63,"")</f>
        <v/>
      </c>
      <c r="G63" s="15" t="str">
        <f>IF(ISNUMBER('data input'!G63),'data input'!G63/'data input'!$A63,"")</f>
        <v/>
      </c>
      <c r="H63" s="15" t="str">
        <f>IF(ISNUMBER('data input'!H63),'data input'!H63/'data input'!$A63,"")</f>
        <v/>
      </c>
      <c r="I63" s="15" t="str">
        <f>IF(ISNUMBER('data input'!I63),'data input'!I63/'data input'!$A63,"")</f>
        <v/>
      </c>
      <c r="K63" s="14" t="s">
        <v>47</v>
      </c>
      <c r="L63" s="16" t="str">
        <f t="shared" ref="L63:S63" si="112">IF(L59=1,LOG10(L60),"")</f>
        <v/>
      </c>
      <c r="M63" s="16" t="str">
        <f t="shared" si="112"/>
        <v/>
      </c>
      <c r="N63" s="16" t="str">
        <f t="shared" si="112"/>
        <v/>
      </c>
      <c r="O63" s="16" t="str">
        <f t="shared" si="112"/>
        <v/>
      </c>
      <c r="P63" s="16" t="str">
        <f t="shared" si="112"/>
        <v/>
      </c>
      <c r="Q63" s="16" t="str">
        <f t="shared" si="112"/>
        <v/>
      </c>
      <c r="R63" s="16" t="str">
        <f t="shared" si="112"/>
        <v/>
      </c>
      <c r="S63" s="16" t="str">
        <f t="shared" si="112"/>
        <v/>
      </c>
    </row>
    <row r="64" spans="2:19" x14ac:dyDescent="0.2">
      <c r="B64" s="15" t="str">
        <f>IF(ISNUMBER('data input'!B64),'data input'!B64/'data input'!$A64,"")</f>
        <v/>
      </c>
      <c r="C64" s="15" t="str">
        <f>IF(ISNUMBER('data input'!C64),'data input'!C64/'data input'!$A64,"")</f>
        <v/>
      </c>
      <c r="D64" s="15" t="str">
        <f>IF(ISNUMBER('data input'!D64),'data input'!D64/'data input'!$A64,"")</f>
        <v/>
      </c>
      <c r="E64" s="15" t="str">
        <f>IF(ISNUMBER('data input'!E64),'data input'!E64/'data input'!$A64,"")</f>
        <v/>
      </c>
      <c r="F64" s="15" t="str">
        <f>IF(ISNUMBER('data input'!F64),'data input'!F64/'data input'!$A64,"")</f>
        <v/>
      </c>
      <c r="G64" s="15" t="str">
        <f>IF(ISNUMBER('data input'!G64),'data input'!G64/'data input'!$A64,"")</f>
        <v/>
      </c>
      <c r="H64" s="15" t="str">
        <f>IF(ISNUMBER('data input'!H64),'data input'!H64/'data input'!$A64,"")</f>
        <v/>
      </c>
      <c r="I64" s="15" t="str">
        <f>IF(ISNUMBER('data input'!I64),'data input'!I64/'data input'!$A64,"")</f>
        <v/>
      </c>
      <c r="K64" s="14" t="s">
        <v>48</v>
      </c>
      <c r="L64" s="16" t="str">
        <f t="shared" ref="L64:S64" si="113">IF(L59=1,SQRT(L65),"")</f>
        <v/>
      </c>
      <c r="M64" s="16" t="str">
        <f t="shared" si="113"/>
        <v/>
      </c>
      <c r="N64" s="16" t="str">
        <f t="shared" si="113"/>
        <v/>
      </c>
      <c r="O64" s="16" t="str">
        <f t="shared" si="113"/>
        <v/>
      </c>
      <c r="P64" s="16" t="str">
        <f t="shared" si="113"/>
        <v/>
      </c>
      <c r="Q64" s="16" t="str">
        <f t="shared" si="113"/>
        <v/>
      </c>
      <c r="R64" s="16" t="str">
        <f t="shared" si="113"/>
        <v/>
      </c>
      <c r="S64" s="16" t="str">
        <f t="shared" si="113"/>
        <v/>
      </c>
    </row>
    <row r="65" spans="2:19" x14ac:dyDescent="0.2">
      <c r="B65" s="15" t="str">
        <f>IF(ISNUMBER('data input'!B65),'data input'!B65/'data input'!$A65,"")</f>
        <v/>
      </c>
      <c r="C65" s="15" t="str">
        <f>IF(ISNUMBER('data input'!C65),'data input'!C65/'data input'!$A65,"")</f>
        <v/>
      </c>
      <c r="D65" s="15" t="str">
        <f>IF(ISNUMBER('data input'!D65),'data input'!D65/'data input'!$A65,"")</f>
        <v/>
      </c>
      <c r="E65" s="15" t="str">
        <f>IF(ISNUMBER('data input'!E65),'data input'!E65/'data input'!$A65,"")</f>
        <v/>
      </c>
      <c r="F65" s="15" t="str">
        <f>IF(ISNUMBER('data input'!F65),'data input'!F65/'data input'!$A65,"")</f>
        <v/>
      </c>
      <c r="G65" s="15" t="str">
        <f>IF(ISNUMBER('data input'!G65),'data input'!G65/'data input'!$A65,"")</f>
        <v/>
      </c>
      <c r="H65" s="15" t="str">
        <f>IF(ISNUMBER('data input'!H65),'data input'!H65/'data input'!$A65,"")</f>
        <v/>
      </c>
      <c r="I65" s="15" t="str">
        <f>IF(ISNUMBER('data input'!I65),'data input'!I65/'data input'!$A65,"")</f>
        <v/>
      </c>
      <c r="K65" s="14" t="s">
        <v>54</v>
      </c>
      <c r="L65" s="16" t="str">
        <f t="shared" ref="L65:S65" si="114">IF(L59=1,((L70/L67)^2+(L$10/L$7)^2)/LOG(10,EXP(1))^2,"")</f>
        <v/>
      </c>
      <c r="M65" s="16" t="str">
        <f t="shared" si="114"/>
        <v/>
      </c>
      <c r="N65" s="16" t="str">
        <f t="shared" si="114"/>
        <v/>
      </c>
      <c r="O65" s="16" t="str">
        <f t="shared" si="114"/>
        <v/>
      </c>
      <c r="P65" s="16" t="str">
        <f t="shared" si="114"/>
        <v/>
      </c>
      <c r="Q65" s="16" t="str">
        <f t="shared" si="114"/>
        <v/>
      </c>
      <c r="R65" s="16" t="str">
        <f t="shared" si="114"/>
        <v/>
      </c>
      <c r="S65" s="16" t="str">
        <f t="shared" si="114"/>
        <v/>
      </c>
    </row>
    <row r="66" spans="2:19" x14ac:dyDescent="0.2">
      <c r="B66" s="15" t="str">
        <f>IF(ISNUMBER('data input'!B66),'data input'!B66/'data input'!$A66,"")</f>
        <v/>
      </c>
      <c r="C66" s="15" t="str">
        <f>IF(ISNUMBER('data input'!C66),'data input'!C66/'data input'!$A66,"")</f>
        <v/>
      </c>
      <c r="D66" s="15" t="str">
        <f>IF(ISNUMBER('data input'!D66),'data input'!D66/'data input'!$A66,"")</f>
        <v/>
      </c>
      <c r="E66" s="15" t="str">
        <f>IF(ISNUMBER('data input'!E66),'data input'!E66/'data input'!$A66,"")</f>
        <v/>
      </c>
      <c r="F66" s="15" t="str">
        <f>IF(ISNUMBER('data input'!F66),'data input'!F66/'data input'!$A66,"")</f>
        <v/>
      </c>
      <c r="G66" s="15" t="str">
        <f>IF(ISNUMBER('data input'!G66),'data input'!G66/'data input'!$A66,"")</f>
        <v/>
      </c>
      <c r="H66" s="15" t="str">
        <f>IF(ISNUMBER('data input'!H66),'data input'!H66/'data input'!$A66,"")</f>
        <v/>
      </c>
      <c r="I66" s="15" t="str">
        <f>IF(ISNUMBER('data input'!I66),'data input'!I66/'data input'!$A66,"")</f>
        <v/>
      </c>
    </row>
    <row r="67" spans="2:19" x14ac:dyDescent="0.2">
      <c r="B67" s="15" t="str">
        <f>IF(ISNUMBER('data input'!B67),'data input'!B67/'data input'!$A67,"")</f>
        <v/>
      </c>
      <c r="C67" s="15" t="str">
        <f>IF(ISNUMBER('data input'!C67),'data input'!C67/'data input'!$A67,"")</f>
        <v/>
      </c>
      <c r="D67" s="15" t="str">
        <f>IF(ISNUMBER('data input'!D67),'data input'!D67/'data input'!$A67,"")</f>
        <v/>
      </c>
      <c r="E67" s="15" t="str">
        <f>IF(ISNUMBER('data input'!E67),'data input'!E67/'data input'!$A67,"")</f>
        <v/>
      </c>
      <c r="F67" s="15" t="str">
        <f>IF(ISNUMBER('data input'!F67),'data input'!F67/'data input'!$A67,"")</f>
        <v/>
      </c>
      <c r="G67" s="15" t="str">
        <f>IF(ISNUMBER('data input'!G67),'data input'!G67/'data input'!$A67,"")</f>
        <v/>
      </c>
      <c r="H67" s="15" t="str">
        <f>IF(ISNUMBER('data input'!H67),'data input'!H67/'data input'!$A67,"")</f>
        <v/>
      </c>
      <c r="I67" s="15" t="str">
        <f>IF(ISNUMBER('data input'!I67),'data input'!I67/'data input'!$A67,"")</f>
        <v/>
      </c>
      <c r="K67" s="14" t="s">
        <v>44</v>
      </c>
      <c r="L67" s="16" t="str">
        <f t="shared" ref="L67:O67" si="115">IF(L59=1,AVERAGE(B60:B71),"")</f>
        <v/>
      </c>
      <c r="M67" s="16" t="str">
        <f t="shared" si="115"/>
        <v/>
      </c>
      <c r="N67" s="16" t="str">
        <f t="shared" si="115"/>
        <v/>
      </c>
      <c r="O67" s="16" t="str">
        <f t="shared" si="115"/>
        <v/>
      </c>
      <c r="P67" s="16" t="str">
        <f t="shared" ref="P67" si="116">IF(P59=1,AVERAGE(F60:F71),"")</f>
        <v/>
      </c>
      <c r="Q67" s="16" t="str">
        <f t="shared" ref="Q67" si="117">IF(Q59=1,AVERAGE(G60:G71),"")</f>
        <v/>
      </c>
      <c r="R67" s="16" t="str">
        <f t="shared" ref="R67" si="118">IF(R59=1,AVERAGE(H60:H71),"")</f>
        <v/>
      </c>
      <c r="S67" s="16" t="str">
        <f t="shared" ref="S67" si="119">IF(S59=1,AVERAGE(I60:I71),"")</f>
        <v/>
      </c>
    </row>
    <row r="68" spans="2:19" x14ac:dyDescent="0.2">
      <c r="B68" s="15" t="str">
        <f>IF(ISNUMBER('data input'!B68),'data input'!B68/'data input'!$A68,"")</f>
        <v/>
      </c>
      <c r="C68" s="15" t="str">
        <f>IF(ISNUMBER('data input'!C68),'data input'!C68/'data input'!$A68,"")</f>
        <v/>
      </c>
      <c r="D68" s="15" t="str">
        <f>IF(ISNUMBER('data input'!D68),'data input'!D68/'data input'!$A68,"")</f>
        <v/>
      </c>
      <c r="E68" s="15" t="str">
        <f>IF(ISNUMBER('data input'!E68),'data input'!E68/'data input'!$A68,"")</f>
        <v/>
      </c>
      <c r="F68" s="15" t="str">
        <f>IF(ISNUMBER('data input'!F68),'data input'!F68/'data input'!$A68,"")</f>
        <v/>
      </c>
      <c r="G68" s="15" t="str">
        <f>IF(ISNUMBER('data input'!G68),'data input'!G68/'data input'!$A68,"")</f>
        <v/>
      </c>
      <c r="H68" s="15" t="str">
        <f>IF(ISNUMBER('data input'!H68),'data input'!H68/'data input'!$A68,"")</f>
        <v/>
      </c>
      <c r="I68" s="15" t="str">
        <f>IF(ISNUMBER('data input'!I68),'data input'!I68/'data input'!$A68,"")</f>
        <v/>
      </c>
      <c r="K68" s="14" t="s">
        <v>45</v>
      </c>
      <c r="L68" s="16" t="str">
        <f t="shared" ref="L68:O68" si="120">IF(L59=1,STDEV(B60:B71),"")</f>
        <v/>
      </c>
      <c r="M68" s="16" t="str">
        <f t="shared" si="120"/>
        <v/>
      </c>
      <c r="N68" s="16" t="str">
        <f t="shared" si="120"/>
        <v/>
      </c>
      <c r="O68" s="16" t="str">
        <f t="shared" si="120"/>
        <v/>
      </c>
      <c r="P68" s="16" t="str">
        <f t="shared" ref="P68" si="121">IF(P59=1,STDEV(F60:F71),"")</f>
        <v/>
      </c>
      <c r="Q68" s="16" t="str">
        <f t="shared" ref="Q68" si="122">IF(Q59=1,STDEV(G60:G71),"")</f>
        <v/>
      </c>
      <c r="R68" s="16" t="str">
        <f t="shared" ref="R68" si="123">IF(R59=1,STDEV(H60:H71),"")</f>
        <v/>
      </c>
      <c r="S68" s="16" t="str">
        <f t="shared" ref="S68" si="124">IF(S59=1,STDEV(I60:I71),"")</f>
        <v/>
      </c>
    </row>
    <row r="69" spans="2:19" x14ac:dyDescent="0.2">
      <c r="B69" s="15" t="str">
        <f>IF(ISNUMBER('data input'!B69),'data input'!B69/'data input'!$A69,"")</f>
        <v/>
      </c>
      <c r="C69" s="15" t="str">
        <f>IF(ISNUMBER('data input'!C69),'data input'!C69/'data input'!$A69,"")</f>
        <v/>
      </c>
      <c r="D69" s="15" t="str">
        <f>IF(ISNUMBER('data input'!D69),'data input'!D69/'data input'!$A69,"")</f>
        <v/>
      </c>
      <c r="E69" s="15" t="str">
        <f>IF(ISNUMBER('data input'!E69),'data input'!E69/'data input'!$A69,"")</f>
        <v/>
      </c>
      <c r="F69" s="15" t="str">
        <f>IF(ISNUMBER('data input'!F69),'data input'!F69/'data input'!$A69,"")</f>
        <v/>
      </c>
      <c r="G69" s="15" t="str">
        <f>IF(ISNUMBER('data input'!G69),'data input'!G69/'data input'!$A69,"")</f>
        <v/>
      </c>
      <c r="H69" s="15" t="str">
        <f>IF(ISNUMBER('data input'!H69),'data input'!H69/'data input'!$A69,"")</f>
        <v/>
      </c>
      <c r="I69" s="15" t="str">
        <f>IF(ISNUMBER('data input'!I69),'data input'!I69/'data input'!$A69,"")</f>
        <v/>
      </c>
      <c r="K69" s="14" t="s">
        <v>36</v>
      </c>
      <c r="L69" s="14" t="str">
        <f t="shared" ref="L69:O69" si="125">IF(L59=1,12-COUNTBLANK(B60:B71),"")</f>
        <v/>
      </c>
      <c r="M69" s="14" t="str">
        <f t="shared" si="125"/>
        <v/>
      </c>
      <c r="N69" s="14" t="str">
        <f t="shared" si="125"/>
        <v/>
      </c>
      <c r="O69" s="14" t="str">
        <f t="shared" si="125"/>
        <v/>
      </c>
      <c r="P69" s="14" t="str">
        <f t="shared" ref="P69" si="126">IF(P59=1,12-COUNTBLANK(F60:F71),"")</f>
        <v/>
      </c>
      <c r="Q69" s="14" t="str">
        <f t="shared" ref="Q69" si="127">IF(Q59=1,12-COUNTBLANK(G60:G71),"")</f>
        <v/>
      </c>
      <c r="R69" s="14" t="str">
        <f t="shared" ref="R69" si="128">IF(R59=1,12-COUNTBLANK(H60:H71),"")</f>
        <v/>
      </c>
      <c r="S69" s="14" t="str">
        <f t="shared" ref="S69" si="129">IF(S59=1,12-COUNTBLANK(I60:I71),"")</f>
        <v/>
      </c>
    </row>
    <row r="70" spans="2:19" x14ac:dyDescent="0.2">
      <c r="B70" s="15" t="str">
        <f>IF(ISNUMBER('data input'!B70),'data input'!B70/'data input'!$A70,"")</f>
        <v/>
      </c>
      <c r="C70" s="15" t="str">
        <f>IF(ISNUMBER('data input'!C70),'data input'!C70/'data input'!$A70,"")</f>
        <v/>
      </c>
      <c r="D70" s="15" t="str">
        <f>IF(ISNUMBER('data input'!D70),'data input'!D70/'data input'!$A70,"")</f>
        <v/>
      </c>
      <c r="E70" s="15" t="str">
        <f>IF(ISNUMBER('data input'!E70),'data input'!E70/'data input'!$A70,"")</f>
        <v/>
      </c>
      <c r="F70" s="15" t="str">
        <f>IF(ISNUMBER('data input'!F70),'data input'!F70/'data input'!$A70,"")</f>
        <v/>
      </c>
      <c r="G70" s="15" t="str">
        <f>IF(ISNUMBER('data input'!G70),'data input'!G70/'data input'!$A70,"")</f>
        <v/>
      </c>
      <c r="H70" s="15" t="str">
        <f>IF(ISNUMBER('data input'!H70),'data input'!H70/'data input'!$A70,"")</f>
        <v/>
      </c>
      <c r="I70" s="15" t="str">
        <f>IF(ISNUMBER('data input'!I70),'data input'!I70/'data input'!$A70,"")</f>
        <v/>
      </c>
      <c r="K70" s="14" t="s">
        <v>46</v>
      </c>
      <c r="L70" s="16" t="str">
        <f t="shared" ref="L70:O70" si="130">IF(L59=1,L68/SQRT(L69),"")</f>
        <v/>
      </c>
      <c r="M70" s="16" t="str">
        <f t="shared" si="130"/>
        <v/>
      </c>
      <c r="N70" s="16" t="str">
        <f t="shared" si="130"/>
        <v/>
      </c>
      <c r="O70" s="16" t="str">
        <f t="shared" si="130"/>
        <v/>
      </c>
      <c r="P70" s="16" t="str">
        <f t="shared" ref="P70" si="131">IF(P59=1,P68/SQRT(P69),"")</f>
        <v/>
      </c>
      <c r="Q70" s="16" t="str">
        <f t="shared" ref="Q70" si="132">IF(Q59=1,Q68/SQRT(Q69),"")</f>
        <v/>
      </c>
      <c r="R70" s="16" t="str">
        <f t="shared" ref="R70" si="133">IF(R59=1,R68/SQRT(R69),"")</f>
        <v/>
      </c>
      <c r="S70" s="16" t="str">
        <f t="shared" ref="S70" si="134">IF(S59=1,S68/SQRT(S69),"")</f>
        <v/>
      </c>
    </row>
    <row r="71" spans="2:19" x14ac:dyDescent="0.2">
      <c r="B71" s="15" t="str">
        <f>IF(ISNUMBER('data input'!B71),'data input'!B71/'data input'!$A71,"")</f>
        <v/>
      </c>
      <c r="C71" s="15" t="str">
        <f>IF(ISNUMBER('data input'!C71),'data input'!C71/'data input'!$A71,"")</f>
        <v/>
      </c>
      <c r="D71" s="15" t="str">
        <f>IF(ISNUMBER('data input'!D71),'data input'!D71/'data input'!$A71,"")</f>
        <v/>
      </c>
      <c r="E71" s="15" t="str">
        <f>IF(ISNUMBER('data input'!E71),'data input'!E71/'data input'!$A71,"")</f>
        <v/>
      </c>
      <c r="F71" s="15" t="str">
        <f>IF(ISNUMBER('data input'!F71),'data input'!F71/'data input'!$A71,"")</f>
        <v/>
      </c>
      <c r="G71" s="15" t="str">
        <f>IF(ISNUMBER('data input'!G71),'data input'!G71/'data input'!$A71,"")</f>
        <v/>
      </c>
      <c r="H71" s="15" t="str">
        <f>IF(ISNUMBER('data input'!H71),'data input'!H71/'data input'!$A71,"")</f>
        <v/>
      </c>
      <c r="I71" s="15" t="str">
        <f>IF(ISNUMBER('data input'!I71),'data input'!I71/'data input'!$A71,"")</f>
        <v/>
      </c>
    </row>
    <row r="72" spans="2:19" x14ac:dyDescent="0.2">
      <c r="B72" s="93" t="s">
        <v>17</v>
      </c>
      <c r="C72" s="93" t="s">
        <v>19</v>
      </c>
      <c r="D72" s="93" t="s">
        <v>20</v>
      </c>
      <c r="E72" s="93" t="s">
        <v>21</v>
      </c>
      <c r="F72" s="93" t="s">
        <v>22</v>
      </c>
      <c r="G72" s="93" t="s">
        <v>23</v>
      </c>
      <c r="H72" s="93" t="s">
        <v>24</v>
      </c>
      <c r="I72" s="93" t="s">
        <v>25</v>
      </c>
    </row>
    <row r="73" spans="2:19" x14ac:dyDescent="0.2">
      <c r="B73" s="108" t="str">
        <f>IF(ISNUMBER('basic information'!G5),'basic information'!G5,"")</f>
        <v/>
      </c>
      <c r="C73" s="108"/>
      <c r="D73" s="108"/>
      <c r="E73" s="108"/>
      <c r="F73" s="108"/>
      <c r="G73" s="108"/>
      <c r="H73" s="108"/>
      <c r="I73" s="108"/>
      <c r="K73" s="14" t="s">
        <v>38</v>
      </c>
      <c r="L73" s="14" t="str">
        <f t="shared" ref="L73" si="135">(IF(COUNTBLANK(B74:B85)&lt;12,1,""))</f>
        <v/>
      </c>
      <c r="M73" s="14" t="str">
        <f t="shared" ref="M73" si="136">(IF(COUNTBLANK(C74:C85)&lt;12,1,""))</f>
        <v/>
      </c>
      <c r="N73" s="14" t="str">
        <f t="shared" ref="N73" si="137">(IF(COUNTBLANK(D74:D85)&lt;12,1,""))</f>
        <v/>
      </c>
      <c r="O73" s="14" t="str">
        <f t="shared" ref="O73" si="138">(IF(COUNTBLANK(E74:E85)&lt;12,1,""))</f>
        <v/>
      </c>
      <c r="P73" s="14" t="str">
        <f t="shared" ref="P73" si="139">(IF(COUNTBLANK(F74:F85)&lt;12,1,""))</f>
        <v/>
      </c>
      <c r="Q73" s="14" t="str">
        <f t="shared" ref="Q73" si="140">(IF(COUNTBLANK(G74:G85)&lt;12,1,""))</f>
        <v/>
      </c>
      <c r="R73" s="14" t="str">
        <f t="shared" ref="R73" si="141">(IF(COUNTBLANK(H74:H85)&lt;12,1,""))</f>
        <v/>
      </c>
      <c r="S73" s="14" t="str">
        <f t="shared" ref="S73" si="142">(IF(COUNTBLANK(I74:I85)&lt;12,1,""))</f>
        <v/>
      </c>
    </row>
    <row r="74" spans="2:19" x14ac:dyDescent="0.2">
      <c r="B74" s="15" t="str">
        <f>IF(ISNUMBER('data input'!B74),'data input'!B74/'data input'!$A74,"")</f>
        <v/>
      </c>
      <c r="C74" s="15" t="str">
        <f>IF(ISNUMBER('data input'!C74),'data input'!C74/'data input'!$A74,"")</f>
        <v/>
      </c>
      <c r="D74" s="15" t="str">
        <f>IF(ISNUMBER('data input'!D74),'data input'!D74/'data input'!$A74,"")</f>
        <v/>
      </c>
      <c r="E74" s="15" t="str">
        <f>IF(ISNUMBER('data input'!E74),'data input'!E74/'data input'!$A74,"")</f>
        <v/>
      </c>
      <c r="F74" s="15" t="str">
        <f>IF(ISNUMBER('data input'!F74),'data input'!F74/'data input'!$A74,"")</f>
        <v/>
      </c>
      <c r="G74" s="15" t="str">
        <f>IF(ISNUMBER('data input'!G74),'data input'!G74/'data input'!$A74,"")</f>
        <v/>
      </c>
      <c r="H74" s="15" t="str">
        <f>IF(ISNUMBER('data input'!H74),'data input'!H74/'data input'!$A74,"")</f>
        <v/>
      </c>
      <c r="I74" s="15" t="str">
        <f>IF(ISNUMBER('data input'!I74),'data input'!I74/'data input'!$A74,"")</f>
        <v/>
      </c>
      <c r="K74" s="14" t="s">
        <v>37</v>
      </c>
      <c r="L74" s="16" t="str">
        <f t="shared" ref="L74:O74" si="143">IF(L73=1,L81/L$7,"")</f>
        <v/>
      </c>
      <c r="M74" s="16" t="str">
        <f t="shared" si="143"/>
        <v/>
      </c>
      <c r="N74" s="16" t="str">
        <f t="shared" si="143"/>
        <v/>
      </c>
      <c r="O74" s="16" t="str">
        <f t="shared" si="143"/>
        <v/>
      </c>
      <c r="P74" s="16" t="str">
        <f t="shared" ref="P74" si="144">IF(P73=1,P81/P$7,"")</f>
        <v/>
      </c>
      <c r="Q74" s="16" t="str">
        <f t="shared" ref="Q74" si="145">IF(Q73=1,Q81/Q$7,"")</f>
        <v/>
      </c>
      <c r="R74" s="16" t="str">
        <f t="shared" ref="R74" si="146">IF(R73=1,R81/R$7,"")</f>
        <v/>
      </c>
      <c r="S74" s="16" t="str">
        <f t="shared" ref="S74" si="147">IF(S73=1,S81/S$7,"")</f>
        <v/>
      </c>
    </row>
    <row r="75" spans="2:19" x14ac:dyDescent="0.2">
      <c r="B75" s="15" t="str">
        <f>IF(ISNUMBER('data input'!B75),'data input'!B75/'data input'!$A75,"")</f>
        <v/>
      </c>
      <c r="C75" s="15" t="str">
        <f>IF(ISNUMBER('data input'!C75),'data input'!C75/'data input'!$A75,"")</f>
        <v/>
      </c>
      <c r="D75" s="15" t="str">
        <f>IF(ISNUMBER('data input'!D75),'data input'!D75/'data input'!$A75,"")</f>
        <v/>
      </c>
      <c r="E75" s="15" t="str">
        <f>IF(ISNUMBER('data input'!E75),'data input'!E75/'data input'!$A75,"")</f>
        <v/>
      </c>
      <c r="F75" s="15" t="str">
        <f>IF(ISNUMBER('data input'!F75),'data input'!F75/'data input'!$A75,"")</f>
        <v/>
      </c>
      <c r="G75" s="15" t="str">
        <f>IF(ISNUMBER('data input'!G75),'data input'!G75/'data input'!$A75,"")</f>
        <v/>
      </c>
      <c r="H75" s="15" t="str">
        <f>IF(ISNUMBER('data input'!H75),'data input'!H75/'data input'!$A75,"")</f>
        <v/>
      </c>
      <c r="I75" s="15" t="str">
        <f>IF(ISNUMBER('data input'!I75),'data input'!I75/'data input'!$A75,"")</f>
        <v/>
      </c>
      <c r="K75" s="14" t="s">
        <v>40</v>
      </c>
      <c r="L75" s="16" t="str">
        <f t="shared" ref="L75:S75" si="148">IF(L73=1,SQRT(L76),"")</f>
        <v/>
      </c>
      <c r="M75" s="16" t="str">
        <f t="shared" si="148"/>
        <v/>
      </c>
      <c r="N75" s="16" t="str">
        <f t="shared" si="148"/>
        <v/>
      </c>
      <c r="O75" s="16" t="str">
        <f t="shared" si="148"/>
        <v/>
      </c>
      <c r="P75" s="16" t="str">
        <f t="shared" si="148"/>
        <v/>
      </c>
      <c r="Q75" s="16" t="str">
        <f t="shared" si="148"/>
        <v/>
      </c>
      <c r="R75" s="16" t="str">
        <f t="shared" si="148"/>
        <v/>
      </c>
      <c r="S75" s="16" t="str">
        <f t="shared" si="148"/>
        <v/>
      </c>
    </row>
    <row r="76" spans="2:19" x14ac:dyDescent="0.2">
      <c r="B76" s="15" t="str">
        <f>IF(ISNUMBER('data input'!B76),'data input'!B76/'data input'!$A76,"")</f>
        <v/>
      </c>
      <c r="C76" s="15" t="str">
        <f>IF(ISNUMBER('data input'!C76),'data input'!C76/'data input'!$A76,"")</f>
        <v/>
      </c>
      <c r="D76" s="15" t="str">
        <f>IF(ISNUMBER('data input'!D76),'data input'!D76/'data input'!$A76,"")</f>
        <v/>
      </c>
      <c r="E76" s="15" t="str">
        <f>IF(ISNUMBER('data input'!E76),'data input'!E76/'data input'!$A76,"")</f>
        <v/>
      </c>
      <c r="F76" s="15" t="str">
        <f>IF(ISNUMBER('data input'!F76),'data input'!F76/'data input'!$A76,"")</f>
        <v/>
      </c>
      <c r="G76" s="15" t="str">
        <f>IF(ISNUMBER('data input'!G76),'data input'!G76/'data input'!$A76,"")</f>
        <v/>
      </c>
      <c r="H76" s="15" t="str">
        <f>IF(ISNUMBER('data input'!H76),'data input'!H76/'data input'!$A76,"")</f>
        <v/>
      </c>
      <c r="I76" s="15" t="str">
        <f>IF(ISNUMBER('data input'!I76),'data input'!I76/'data input'!$A76,"")</f>
        <v/>
      </c>
      <c r="K76" s="14" t="s">
        <v>39</v>
      </c>
      <c r="L76" s="16" t="str">
        <f t="shared" ref="L76:S76" si="149">IF(L73=1,L74^2*((L$10/L$7)^2+(L84/L81)^2),"")</f>
        <v/>
      </c>
      <c r="M76" s="16" t="str">
        <f t="shared" si="149"/>
        <v/>
      </c>
      <c r="N76" s="16" t="str">
        <f t="shared" si="149"/>
        <v/>
      </c>
      <c r="O76" s="16" t="str">
        <f t="shared" si="149"/>
        <v/>
      </c>
      <c r="P76" s="16" t="str">
        <f t="shared" si="149"/>
        <v/>
      </c>
      <c r="Q76" s="16" t="str">
        <f t="shared" si="149"/>
        <v/>
      </c>
      <c r="R76" s="16" t="str">
        <f t="shared" si="149"/>
        <v/>
      </c>
      <c r="S76" s="16" t="str">
        <f t="shared" si="149"/>
        <v/>
      </c>
    </row>
    <row r="77" spans="2:19" x14ac:dyDescent="0.2">
      <c r="B77" s="15" t="str">
        <f>IF(ISNUMBER('data input'!B77),'data input'!B77/'data input'!$A77,"")</f>
        <v/>
      </c>
      <c r="C77" s="15" t="str">
        <f>IF(ISNUMBER('data input'!C77),'data input'!C77/'data input'!$A77,"")</f>
        <v/>
      </c>
      <c r="D77" s="15" t="str">
        <f>IF(ISNUMBER('data input'!D77),'data input'!D77/'data input'!$A77,"")</f>
        <v/>
      </c>
      <c r="E77" s="15" t="str">
        <f>IF(ISNUMBER('data input'!E77),'data input'!E77/'data input'!$A77,"")</f>
        <v/>
      </c>
      <c r="F77" s="15" t="str">
        <f>IF(ISNUMBER('data input'!F77),'data input'!F77/'data input'!$A77,"")</f>
        <v/>
      </c>
      <c r="G77" s="15" t="str">
        <f>IF(ISNUMBER('data input'!G77),'data input'!G77/'data input'!$A77,"")</f>
        <v/>
      </c>
      <c r="H77" s="15" t="str">
        <f>IF(ISNUMBER('data input'!H77),'data input'!H77/'data input'!$A77,"")</f>
        <v/>
      </c>
      <c r="I77" s="15" t="str">
        <f>IF(ISNUMBER('data input'!I77),'data input'!I77/'data input'!$A77,"")</f>
        <v/>
      </c>
      <c r="K77" s="14" t="s">
        <v>47</v>
      </c>
      <c r="L77" s="16" t="str">
        <f t="shared" ref="L77:S77" si="150">IF(L73=1,LOG10(L74),"")</f>
        <v/>
      </c>
      <c r="M77" s="16" t="str">
        <f t="shared" si="150"/>
        <v/>
      </c>
      <c r="N77" s="16" t="str">
        <f t="shared" si="150"/>
        <v/>
      </c>
      <c r="O77" s="16" t="str">
        <f t="shared" si="150"/>
        <v/>
      </c>
      <c r="P77" s="16" t="str">
        <f t="shared" si="150"/>
        <v/>
      </c>
      <c r="Q77" s="16" t="str">
        <f t="shared" si="150"/>
        <v/>
      </c>
      <c r="R77" s="16" t="str">
        <f t="shared" si="150"/>
        <v/>
      </c>
      <c r="S77" s="16" t="str">
        <f t="shared" si="150"/>
        <v/>
      </c>
    </row>
    <row r="78" spans="2:19" x14ac:dyDescent="0.2">
      <c r="B78" s="15" t="str">
        <f>IF(ISNUMBER('data input'!B78),'data input'!B78/'data input'!$A78,"")</f>
        <v/>
      </c>
      <c r="C78" s="15" t="str">
        <f>IF(ISNUMBER('data input'!C78),'data input'!C78/'data input'!$A78,"")</f>
        <v/>
      </c>
      <c r="D78" s="15" t="str">
        <f>IF(ISNUMBER('data input'!D78),'data input'!D78/'data input'!$A78,"")</f>
        <v/>
      </c>
      <c r="E78" s="15" t="str">
        <f>IF(ISNUMBER('data input'!E78),'data input'!E78/'data input'!$A78,"")</f>
        <v/>
      </c>
      <c r="F78" s="15" t="str">
        <f>IF(ISNUMBER('data input'!F78),'data input'!F78/'data input'!$A78,"")</f>
        <v/>
      </c>
      <c r="G78" s="15" t="str">
        <f>IF(ISNUMBER('data input'!G78),'data input'!G78/'data input'!$A78,"")</f>
        <v/>
      </c>
      <c r="H78" s="15" t="str">
        <f>IF(ISNUMBER('data input'!H78),'data input'!H78/'data input'!$A78,"")</f>
        <v/>
      </c>
      <c r="I78" s="15" t="str">
        <f>IF(ISNUMBER('data input'!I78),'data input'!I78/'data input'!$A78,"")</f>
        <v/>
      </c>
      <c r="K78" s="14" t="s">
        <v>48</v>
      </c>
      <c r="L78" s="16" t="str">
        <f t="shared" ref="L78:S78" si="151">IF(L73=1,SQRT(L79),"")</f>
        <v/>
      </c>
      <c r="M78" s="16" t="str">
        <f t="shared" si="151"/>
        <v/>
      </c>
      <c r="N78" s="16" t="str">
        <f t="shared" si="151"/>
        <v/>
      </c>
      <c r="O78" s="16" t="str">
        <f t="shared" si="151"/>
        <v/>
      </c>
      <c r="P78" s="16" t="str">
        <f t="shared" si="151"/>
        <v/>
      </c>
      <c r="Q78" s="16" t="str">
        <f t="shared" si="151"/>
        <v/>
      </c>
      <c r="R78" s="16" t="str">
        <f t="shared" si="151"/>
        <v/>
      </c>
      <c r="S78" s="16" t="str">
        <f t="shared" si="151"/>
        <v/>
      </c>
    </row>
    <row r="79" spans="2:19" x14ac:dyDescent="0.2">
      <c r="B79" s="15" t="str">
        <f>IF(ISNUMBER('data input'!B79),'data input'!B79/'data input'!$A79,"")</f>
        <v/>
      </c>
      <c r="C79" s="15" t="str">
        <f>IF(ISNUMBER('data input'!C79),'data input'!C79/'data input'!$A79,"")</f>
        <v/>
      </c>
      <c r="D79" s="15" t="str">
        <f>IF(ISNUMBER('data input'!D79),'data input'!D79/'data input'!$A79,"")</f>
        <v/>
      </c>
      <c r="E79" s="15" t="str">
        <f>IF(ISNUMBER('data input'!E79),'data input'!E79/'data input'!$A79,"")</f>
        <v/>
      </c>
      <c r="F79" s="15" t="str">
        <f>IF(ISNUMBER('data input'!F79),'data input'!F79/'data input'!$A79,"")</f>
        <v/>
      </c>
      <c r="G79" s="15" t="str">
        <f>IF(ISNUMBER('data input'!G79),'data input'!G79/'data input'!$A79,"")</f>
        <v/>
      </c>
      <c r="H79" s="15" t="str">
        <f>IF(ISNUMBER('data input'!H79),'data input'!H79/'data input'!$A79,"")</f>
        <v/>
      </c>
      <c r="I79" s="15" t="str">
        <f>IF(ISNUMBER('data input'!I79),'data input'!I79/'data input'!$A79,"")</f>
        <v/>
      </c>
      <c r="K79" s="14" t="s">
        <v>54</v>
      </c>
      <c r="L79" s="16" t="str">
        <f t="shared" ref="L79:S79" si="152">IF(L73=1,((L84/L81)^2+(L$10/L$7)^2)/LOG(10,EXP(1))^2,"")</f>
        <v/>
      </c>
      <c r="M79" s="16" t="str">
        <f t="shared" si="152"/>
        <v/>
      </c>
      <c r="N79" s="16" t="str">
        <f t="shared" si="152"/>
        <v/>
      </c>
      <c r="O79" s="16" t="str">
        <f t="shared" si="152"/>
        <v/>
      </c>
      <c r="P79" s="16" t="str">
        <f t="shared" si="152"/>
        <v/>
      </c>
      <c r="Q79" s="16" t="str">
        <f t="shared" si="152"/>
        <v/>
      </c>
      <c r="R79" s="16" t="str">
        <f t="shared" si="152"/>
        <v/>
      </c>
      <c r="S79" s="16" t="str">
        <f t="shared" si="152"/>
        <v/>
      </c>
    </row>
    <row r="80" spans="2:19" x14ac:dyDescent="0.2">
      <c r="B80" s="15" t="str">
        <f>IF(ISNUMBER('data input'!B80),'data input'!B80/'data input'!$A80,"")</f>
        <v/>
      </c>
      <c r="C80" s="15" t="str">
        <f>IF(ISNUMBER('data input'!C80),'data input'!C80/'data input'!$A80,"")</f>
        <v/>
      </c>
      <c r="D80" s="15" t="str">
        <f>IF(ISNUMBER('data input'!D80),'data input'!D80/'data input'!$A80,"")</f>
        <v/>
      </c>
      <c r="E80" s="15" t="str">
        <f>IF(ISNUMBER('data input'!E80),'data input'!E80/'data input'!$A80,"")</f>
        <v/>
      </c>
      <c r="F80" s="15" t="str">
        <f>IF(ISNUMBER('data input'!F80),'data input'!F80/'data input'!$A80,"")</f>
        <v/>
      </c>
      <c r="G80" s="15" t="str">
        <f>IF(ISNUMBER('data input'!G80),'data input'!G80/'data input'!$A80,"")</f>
        <v/>
      </c>
      <c r="H80" s="15" t="str">
        <f>IF(ISNUMBER('data input'!H80),'data input'!H80/'data input'!$A80,"")</f>
        <v/>
      </c>
      <c r="I80" s="15" t="str">
        <f>IF(ISNUMBER('data input'!I80),'data input'!I80/'data input'!$A80,"")</f>
        <v/>
      </c>
    </row>
    <row r="81" spans="2:19" x14ac:dyDescent="0.2">
      <c r="B81" s="15" t="str">
        <f>IF(ISNUMBER('data input'!B81),'data input'!B81/'data input'!$A81,"")</f>
        <v/>
      </c>
      <c r="C81" s="15" t="str">
        <f>IF(ISNUMBER('data input'!C81),'data input'!C81/'data input'!$A81,"")</f>
        <v/>
      </c>
      <c r="D81" s="15" t="str">
        <f>IF(ISNUMBER('data input'!D81),'data input'!D81/'data input'!$A81,"")</f>
        <v/>
      </c>
      <c r="E81" s="15" t="str">
        <f>IF(ISNUMBER('data input'!E81),'data input'!E81/'data input'!$A81,"")</f>
        <v/>
      </c>
      <c r="F81" s="15" t="str">
        <f>IF(ISNUMBER('data input'!F81),'data input'!F81/'data input'!$A81,"")</f>
        <v/>
      </c>
      <c r="G81" s="15" t="str">
        <f>IF(ISNUMBER('data input'!G81),'data input'!G81/'data input'!$A81,"")</f>
        <v/>
      </c>
      <c r="H81" s="15" t="str">
        <f>IF(ISNUMBER('data input'!H81),'data input'!H81/'data input'!$A81,"")</f>
        <v/>
      </c>
      <c r="I81" s="15" t="str">
        <f>IF(ISNUMBER('data input'!I81),'data input'!I81/'data input'!$A81,"")</f>
        <v/>
      </c>
      <c r="K81" s="14" t="s">
        <v>44</v>
      </c>
      <c r="L81" s="16" t="str">
        <f t="shared" ref="L81:O81" si="153">IF(L73=1,AVERAGE(B74:B85),"")</f>
        <v/>
      </c>
      <c r="M81" s="16" t="str">
        <f t="shared" si="153"/>
        <v/>
      </c>
      <c r="N81" s="16" t="str">
        <f t="shared" si="153"/>
        <v/>
      </c>
      <c r="O81" s="16" t="str">
        <f t="shared" si="153"/>
        <v/>
      </c>
      <c r="P81" s="16" t="str">
        <f t="shared" ref="P81" si="154">IF(P73=1,AVERAGE(F74:F85),"")</f>
        <v/>
      </c>
      <c r="Q81" s="16" t="str">
        <f t="shared" ref="Q81" si="155">IF(Q73=1,AVERAGE(G74:G85),"")</f>
        <v/>
      </c>
      <c r="R81" s="16" t="str">
        <f t="shared" ref="R81" si="156">IF(R73=1,AVERAGE(H74:H85),"")</f>
        <v/>
      </c>
      <c r="S81" s="16" t="str">
        <f t="shared" ref="S81" si="157">IF(S73=1,AVERAGE(I74:I85),"")</f>
        <v/>
      </c>
    </row>
    <row r="82" spans="2:19" x14ac:dyDescent="0.2">
      <c r="B82" s="15" t="str">
        <f>IF(ISNUMBER('data input'!B82),'data input'!B82/'data input'!$A82,"")</f>
        <v/>
      </c>
      <c r="C82" s="15" t="str">
        <f>IF(ISNUMBER('data input'!C82),'data input'!C82/'data input'!$A82,"")</f>
        <v/>
      </c>
      <c r="D82" s="15" t="str">
        <f>IF(ISNUMBER('data input'!D82),'data input'!D82/'data input'!$A82,"")</f>
        <v/>
      </c>
      <c r="E82" s="15" t="str">
        <f>IF(ISNUMBER('data input'!E82),'data input'!E82/'data input'!$A82,"")</f>
        <v/>
      </c>
      <c r="F82" s="15" t="str">
        <f>IF(ISNUMBER('data input'!F82),'data input'!F82/'data input'!$A82,"")</f>
        <v/>
      </c>
      <c r="G82" s="15" t="str">
        <f>IF(ISNUMBER('data input'!G82),'data input'!G82/'data input'!$A82,"")</f>
        <v/>
      </c>
      <c r="H82" s="15" t="str">
        <f>IF(ISNUMBER('data input'!H82),'data input'!H82/'data input'!$A82,"")</f>
        <v/>
      </c>
      <c r="I82" s="15" t="str">
        <f>IF(ISNUMBER('data input'!I82),'data input'!I82/'data input'!$A82,"")</f>
        <v/>
      </c>
      <c r="K82" s="14" t="s">
        <v>45</v>
      </c>
      <c r="L82" s="16" t="str">
        <f t="shared" ref="L82:O82" si="158">IF(L73=1,STDEV(B74:B85),"")</f>
        <v/>
      </c>
      <c r="M82" s="16" t="str">
        <f t="shared" si="158"/>
        <v/>
      </c>
      <c r="N82" s="16" t="str">
        <f t="shared" si="158"/>
        <v/>
      </c>
      <c r="O82" s="16" t="str">
        <f t="shared" si="158"/>
        <v/>
      </c>
      <c r="P82" s="16" t="str">
        <f t="shared" ref="P82" si="159">IF(P73=1,STDEV(F74:F85),"")</f>
        <v/>
      </c>
      <c r="Q82" s="16" t="str">
        <f t="shared" ref="Q82" si="160">IF(Q73=1,STDEV(G74:G85),"")</f>
        <v/>
      </c>
      <c r="R82" s="16" t="str">
        <f t="shared" ref="R82" si="161">IF(R73=1,STDEV(H74:H85),"")</f>
        <v/>
      </c>
      <c r="S82" s="16" t="str">
        <f t="shared" ref="S82" si="162">IF(S73=1,STDEV(I74:I85),"")</f>
        <v/>
      </c>
    </row>
    <row r="83" spans="2:19" x14ac:dyDescent="0.2">
      <c r="B83" s="15" t="str">
        <f>IF(ISNUMBER('data input'!B83),'data input'!B83/'data input'!$A83,"")</f>
        <v/>
      </c>
      <c r="C83" s="15" t="str">
        <f>IF(ISNUMBER('data input'!C83),'data input'!C83/'data input'!$A83,"")</f>
        <v/>
      </c>
      <c r="D83" s="15" t="str">
        <f>IF(ISNUMBER('data input'!D83),'data input'!D83/'data input'!$A83,"")</f>
        <v/>
      </c>
      <c r="E83" s="15" t="str">
        <f>IF(ISNUMBER('data input'!E83),'data input'!E83/'data input'!$A83,"")</f>
        <v/>
      </c>
      <c r="F83" s="15" t="str">
        <f>IF(ISNUMBER('data input'!F83),'data input'!F83/'data input'!$A83,"")</f>
        <v/>
      </c>
      <c r="G83" s="15" t="str">
        <f>IF(ISNUMBER('data input'!G83),'data input'!G83/'data input'!$A83,"")</f>
        <v/>
      </c>
      <c r="H83" s="15" t="str">
        <f>IF(ISNUMBER('data input'!H83),'data input'!H83/'data input'!$A83,"")</f>
        <v/>
      </c>
      <c r="I83" s="15" t="str">
        <f>IF(ISNUMBER('data input'!I83),'data input'!I83/'data input'!$A83,"")</f>
        <v/>
      </c>
      <c r="K83" s="14" t="s">
        <v>36</v>
      </c>
      <c r="L83" s="14" t="str">
        <f t="shared" ref="L83:O83" si="163">IF(L73=1,12-COUNTBLANK(B74:B85),"")</f>
        <v/>
      </c>
      <c r="M83" s="14" t="str">
        <f t="shared" si="163"/>
        <v/>
      </c>
      <c r="N83" s="14" t="str">
        <f t="shared" si="163"/>
        <v/>
      </c>
      <c r="O83" s="14" t="str">
        <f t="shared" si="163"/>
        <v/>
      </c>
      <c r="P83" s="14" t="str">
        <f t="shared" ref="P83" si="164">IF(P73=1,12-COUNTBLANK(F74:F85),"")</f>
        <v/>
      </c>
      <c r="Q83" s="14" t="str">
        <f t="shared" ref="Q83" si="165">IF(Q73=1,12-COUNTBLANK(G74:G85),"")</f>
        <v/>
      </c>
      <c r="R83" s="14" t="str">
        <f t="shared" ref="R83" si="166">IF(R73=1,12-COUNTBLANK(H74:H85),"")</f>
        <v/>
      </c>
      <c r="S83" s="14" t="str">
        <f t="shared" ref="S83" si="167">IF(S73=1,12-COUNTBLANK(I74:I85),"")</f>
        <v/>
      </c>
    </row>
    <row r="84" spans="2:19" x14ac:dyDescent="0.2">
      <c r="B84" s="15" t="str">
        <f>IF(ISNUMBER('data input'!B84),'data input'!B84/'data input'!$A84,"")</f>
        <v/>
      </c>
      <c r="C84" s="15" t="str">
        <f>IF(ISNUMBER('data input'!C84),'data input'!C84/'data input'!$A84,"")</f>
        <v/>
      </c>
      <c r="D84" s="15" t="str">
        <f>IF(ISNUMBER('data input'!D84),'data input'!D84/'data input'!$A84,"")</f>
        <v/>
      </c>
      <c r="E84" s="15" t="str">
        <f>IF(ISNUMBER('data input'!E84),'data input'!E84/'data input'!$A84,"")</f>
        <v/>
      </c>
      <c r="F84" s="15" t="str">
        <f>IF(ISNUMBER('data input'!F84),'data input'!F84/'data input'!$A84,"")</f>
        <v/>
      </c>
      <c r="G84" s="15" t="str">
        <f>IF(ISNUMBER('data input'!G84),'data input'!G84/'data input'!$A84,"")</f>
        <v/>
      </c>
      <c r="H84" s="15" t="str">
        <f>IF(ISNUMBER('data input'!H84),'data input'!H84/'data input'!$A84,"")</f>
        <v/>
      </c>
      <c r="I84" s="15" t="str">
        <f>IF(ISNUMBER('data input'!I84),'data input'!I84/'data input'!$A84,"")</f>
        <v/>
      </c>
      <c r="K84" s="14" t="s">
        <v>46</v>
      </c>
      <c r="L84" s="16" t="str">
        <f t="shared" ref="L84:O84" si="168">IF(L73=1,L82/SQRT(L83),"")</f>
        <v/>
      </c>
      <c r="M84" s="16" t="str">
        <f t="shared" si="168"/>
        <v/>
      </c>
      <c r="N84" s="16" t="str">
        <f t="shared" si="168"/>
        <v/>
      </c>
      <c r="O84" s="16" t="str">
        <f t="shared" si="168"/>
        <v/>
      </c>
      <c r="P84" s="16" t="str">
        <f t="shared" ref="P84" si="169">IF(P73=1,P82/SQRT(P83),"")</f>
        <v/>
      </c>
      <c r="Q84" s="16" t="str">
        <f t="shared" ref="Q84" si="170">IF(Q73=1,Q82/SQRT(Q83),"")</f>
        <v/>
      </c>
      <c r="R84" s="16" t="str">
        <f t="shared" ref="R84" si="171">IF(R73=1,R82/SQRT(R83),"")</f>
        <v/>
      </c>
      <c r="S84" s="16" t="str">
        <f t="shared" ref="S84" si="172">IF(S73=1,S82/SQRT(S83),"")</f>
        <v/>
      </c>
    </row>
    <row r="85" spans="2:19" x14ac:dyDescent="0.2">
      <c r="B85" s="15" t="str">
        <f>IF(ISNUMBER('data input'!B85),'data input'!B85/'data input'!$A85,"")</f>
        <v/>
      </c>
      <c r="C85" s="15" t="str">
        <f>IF(ISNUMBER('data input'!C85),'data input'!C85/'data input'!$A85,"")</f>
        <v/>
      </c>
      <c r="D85" s="15" t="str">
        <f>IF(ISNUMBER('data input'!D85),'data input'!D85/'data input'!$A85,"")</f>
        <v/>
      </c>
      <c r="E85" s="15" t="str">
        <f>IF(ISNUMBER('data input'!E85),'data input'!E85/'data input'!$A85,"")</f>
        <v/>
      </c>
      <c r="F85" s="15" t="str">
        <f>IF(ISNUMBER('data input'!F85),'data input'!F85/'data input'!$A85,"")</f>
        <v/>
      </c>
      <c r="G85" s="15" t="str">
        <f>IF(ISNUMBER('data input'!G85),'data input'!G85/'data input'!$A85,"")</f>
        <v/>
      </c>
      <c r="H85" s="15" t="str">
        <f>IF(ISNUMBER('data input'!H85),'data input'!H85/'data input'!$A85,"")</f>
        <v/>
      </c>
      <c r="I85" s="15" t="str">
        <f>IF(ISNUMBER('data input'!I85),'data input'!I85/'data input'!$A85,"")</f>
        <v/>
      </c>
    </row>
    <row r="86" spans="2:19" x14ac:dyDescent="0.2">
      <c r="B86" s="93" t="s">
        <v>17</v>
      </c>
      <c r="C86" s="93" t="s">
        <v>19</v>
      </c>
      <c r="D86" s="93" t="s">
        <v>20</v>
      </c>
      <c r="E86" s="93" t="s">
        <v>21</v>
      </c>
      <c r="F86" s="93" t="s">
        <v>22</v>
      </c>
      <c r="G86" s="93" t="s">
        <v>23</v>
      </c>
      <c r="H86" s="93" t="s">
        <v>24</v>
      </c>
      <c r="I86" s="93" t="s">
        <v>25</v>
      </c>
    </row>
    <row r="87" spans="2:19" x14ac:dyDescent="0.2">
      <c r="B87" s="108" t="str">
        <f>IF(ISNUMBER('basic information'!H5),'basic information'!H5,"")</f>
        <v/>
      </c>
      <c r="C87" s="108"/>
      <c r="D87" s="108"/>
      <c r="E87" s="108"/>
      <c r="F87" s="108"/>
      <c r="G87" s="108"/>
      <c r="H87" s="108"/>
      <c r="I87" s="108"/>
      <c r="K87" s="14" t="s">
        <v>38</v>
      </c>
      <c r="L87" s="14" t="str">
        <f t="shared" ref="L87" si="173">(IF(COUNTBLANK(B88:B99)&lt;12,1,""))</f>
        <v/>
      </c>
      <c r="M87" s="14" t="str">
        <f t="shared" ref="M87" si="174">(IF(COUNTBLANK(C88:C99)&lt;12,1,""))</f>
        <v/>
      </c>
      <c r="N87" s="14" t="str">
        <f t="shared" ref="N87" si="175">(IF(COUNTBLANK(D88:D99)&lt;12,1,""))</f>
        <v/>
      </c>
      <c r="O87" s="14" t="str">
        <f t="shared" ref="O87" si="176">(IF(COUNTBLANK(E88:E99)&lt;12,1,""))</f>
        <v/>
      </c>
      <c r="P87" s="14" t="str">
        <f t="shared" ref="P87" si="177">(IF(COUNTBLANK(F88:F99)&lt;12,1,""))</f>
        <v/>
      </c>
      <c r="Q87" s="14" t="str">
        <f t="shared" ref="Q87" si="178">(IF(COUNTBLANK(G88:G99)&lt;12,1,""))</f>
        <v/>
      </c>
      <c r="R87" s="14" t="str">
        <f t="shared" ref="R87" si="179">(IF(COUNTBLANK(H88:H99)&lt;12,1,""))</f>
        <v/>
      </c>
      <c r="S87" s="14" t="str">
        <f t="shared" ref="S87" si="180">(IF(COUNTBLANK(I88:I99)&lt;12,1,""))</f>
        <v/>
      </c>
    </row>
    <row r="88" spans="2:19" x14ac:dyDescent="0.2">
      <c r="B88" s="15" t="str">
        <f>IF(ISNUMBER('data input'!B88),'data input'!B88/'data input'!$A88,"")</f>
        <v/>
      </c>
      <c r="C88" s="15" t="str">
        <f>IF(ISNUMBER('data input'!C88),'data input'!C88/'data input'!$A88,"")</f>
        <v/>
      </c>
      <c r="D88" s="15" t="str">
        <f>IF(ISNUMBER('data input'!D88),'data input'!D88/'data input'!$A88,"")</f>
        <v/>
      </c>
      <c r="E88" s="15" t="str">
        <f>IF(ISNUMBER('data input'!E88),'data input'!E88/'data input'!$A88,"")</f>
        <v/>
      </c>
      <c r="F88" s="15" t="str">
        <f>IF(ISNUMBER('data input'!F88),'data input'!F88/'data input'!$A88,"")</f>
        <v/>
      </c>
      <c r="G88" s="15" t="str">
        <f>IF(ISNUMBER('data input'!G88),'data input'!G88/'data input'!$A88,"")</f>
        <v/>
      </c>
      <c r="H88" s="15" t="str">
        <f>IF(ISNUMBER('data input'!H88),'data input'!H88/'data input'!$A88,"")</f>
        <v/>
      </c>
      <c r="I88" s="15" t="str">
        <f>IF(ISNUMBER('data input'!I88),'data input'!I88/'data input'!$A88,"")</f>
        <v/>
      </c>
      <c r="K88" s="14" t="s">
        <v>37</v>
      </c>
      <c r="L88" s="16" t="str">
        <f t="shared" ref="L88:O88" si="181">IF(L87=1,L95/L$7,"")</f>
        <v/>
      </c>
      <c r="M88" s="16" t="str">
        <f t="shared" si="181"/>
        <v/>
      </c>
      <c r="N88" s="16" t="str">
        <f t="shared" si="181"/>
        <v/>
      </c>
      <c r="O88" s="16" t="str">
        <f t="shared" si="181"/>
        <v/>
      </c>
      <c r="P88" s="16" t="str">
        <f t="shared" ref="P88" si="182">IF(P87=1,P95/P$7,"")</f>
        <v/>
      </c>
      <c r="Q88" s="16" t="str">
        <f t="shared" ref="Q88" si="183">IF(Q87=1,Q95/Q$7,"")</f>
        <v/>
      </c>
      <c r="R88" s="16" t="str">
        <f t="shared" ref="R88" si="184">IF(R87=1,R95/R$7,"")</f>
        <v/>
      </c>
      <c r="S88" s="16" t="str">
        <f t="shared" ref="S88" si="185">IF(S87=1,S95/S$7,"")</f>
        <v/>
      </c>
    </row>
    <row r="89" spans="2:19" x14ac:dyDescent="0.2">
      <c r="B89" s="15" t="str">
        <f>IF(ISNUMBER('data input'!B89),'data input'!B89/'data input'!$A89,"")</f>
        <v/>
      </c>
      <c r="C89" s="15" t="str">
        <f>IF(ISNUMBER('data input'!C89),'data input'!C89/'data input'!$A89,"")</f>
        <v/>
      </c>
      <c r="D89" s="15" t="str">
        <f>IF(ISNUMBER('data input'!D89),'data input'!D89/'data input'!$A89,"")</f>
        <v/>
      </c>
      <c r="E89" s="15" t="str">
        <f>IF(ISNUMBER('data input'!E89),'data input'!E89/'data input'!$A89,"")</f>
        <v/>
      </c>
      <c r="F89" s="15" t="str">
        <f>IF(ISNUMBER('data input'!F89),'data input'!F89/'data input'!$A89,"")</f>
        <v/>
      </c>
      <c r="G89" s="15" t="str">
        <f>IF(ISNUMBER('data input'!G89),'data input'!G89/'data input'!$A89,"")</f>
        <v/>
      </c>
      <c r="H89" s="15" t="str">
        <f>IF(ISNUMBER('data input'!H89),'data input'!H89/'data input'!$A89,"")</f>
        <v/>
      </c>
      <c r="I89" s="15" t="str">
        <f>IF(ISNUMBER('data input'!I89),'data input'!I89/'data input'!$A89,"")</f>
        <v/>
      </c>
      <c r="K89" s="14" t="s">
        <v>40</v>
      </c>
      <c r="L89" s="16" t="str">
        <f t="shared" ref="L89:S89" si="186">IF(L87=1,SQRT(L90),"")</f>
        <v/>
      </c>
      <c r="M89" s="16" t="str">
        <f t="shared" si="186"/>
        <v/>
      </c>
      <c r="N89" s="16" t="str">
        <f t="shared" si="186"/>
        <v/>
      </c>
      <c r="O89" s="16" t="str">
        <f t="shared" si="186"/>
        <v/>
      </c>
      <c r="P89" s="16" t="str">
        <f t="shared" si="186"/>
        <v/>
      </c>
      <c r="Q89" s="16" t="str">
        <f t="shared" si="186"/>
        <v/>
      </c>
      <c r="R89" s="16" t="str">
        <f t="shared" si="186"/>
        <v/>
      </c>
      <c r="S89" s="16" t="str">
        <f t="shared" si="186"/>
        <v/>
      </c>
    </row>
    <row r="90" spans="2:19" x14ac:dyDescent="0.2">
      <c r="B90" s="15" t="str">
        <f>IF(ISNUMBER('data input'!B90),'data input'!B90/'data input'!$A90,"")</f>
        <v/>
      </c>
      <c r="C90" s="15" t="str">
        <f>IF(ISNUMBER('data input'!C90),'data input'!C90/'data input'!$A90,"")</f>
        <v/>
      </c>
      <c r="D90" s="15" t="str">
        <f>IF(ISNUMBER('data input'!D90),'data input'!D90/'data input'!$A90,"")</f>
        <v/>
      </c>
      <c r="E90" s="15" t="str">
        <f>IF(ISNUMBER('data input'!E90),'data input'!E90/'data input'!$A90,"")</f>
        <v/>
      </c>
      <c r="F90" s="15" t="str">
        <f>IF(ISNUMBER('data input'!F90),'data input'!F90/'data input'!$A90,"")</f>
        <v/>
      </c>
      <c r="G90" s="15" t="str">
        <f>IF(ISNUMBER('data input'!G90),'data input'!G90/'data input'!$A90,"")</f>
        <v/>
      </c>
      <c r="H90" s="15" t="str">
        <f>IF(ISNUMBER('data input'!H90),'data input'!H90/'data input'!$A90,"")</f>
        <v/>
      </c>
      <c r="I90" s="15" t="str">
        <f>IF(ISNUMBER('data input'!I90),'data input'!I90/'data input'!$A90,"")</f>
        <v/>
      </c>
      <c r="K90" s="14" t="s">
        <v>39</v>
      </c>
      <c r="L90" s="16" t="str">
        <f t="shared" ref="L90:S90" si="187">IF(L87=1,L88^2*((L$10/L$7)^2+(L98/L95)^2),"")</f>
        <v/>
      </c>
      <c r="M90" s="16" t="str">
        <f t="shared" si="187"/>
        <v/>
      </c>
      <c r="N90" s="16" t="str">
        <f t="shared" si="187"/>
        <v/>
      </c>
      <c r="O90" s="16" t="str">
        <f t="shared" si="187"/>
        <v/>
      </c>
      <c r="P90" s="16" t="str">
        <f t="shared" si="187"/>
        <v/>
      </c>
      <c r="Q90" s="16" t="str">
        <f t="shared" si="187"/>
        <v/>
      </c>
      <c r="R90" s="16" t="str">
        <f t="shared" si="187"/>
        <v/>
      </c>
      <c r="S90" s="16" t="str">
        <f t="shared" si="187"/>
        <v/>
      </c>
    </row>
    <row r="91" spans="2:19" x14ac:dyDescent="0.2">
      <c r="B91" s="15" t="str">
        <f>IF(ISNUMBER('data input'!B91),'data input'!B91/'data input'!$A91,"")</f>
        <v/>
      </c>
      <c r="C91" s="15" t="str">
        <f>IF(ISNUMBER('data input'!C91),'data input'!C91/'data input'!$A91,"")</f>
        <v/>
      </c>
      <c r="D91" s="15" t="str">
        <f>IF(ISNUMBER('data input'!D91),'data input'!D91/'data input'!$A91,"")</f>
        <v/>
      </c>
      <c r="E91" s="15" t="str">
        <f>IF(ISNUMBER('data input'!E91),'data input'!E91/'data input'!$A91,"")</f>
        <v/>
      </c>
      <c r="F91" s="15" t="str">
        <f>IF(ISNUMBER('data input'!F91),'data input'!F91/'data input'!$A91,"")</f>
        <v/>
      </c>
      <c r="G91" s="15" t="str">
        <f>IF(ISNUMBER('data input'!G91),'data input'!G91/'data input'!$A91,"")</f>
        <v/>
      </c>
      <c r="H91" s="15" t="str">
        <f>IF(ISNUMBER('data input'!H91),'data input'!H91/'data input'!$A91,"")</f>
        <v/>
      </c>
      <c r="I91" s="15" t="str">
        <f>IF(ISNUMBER('data input'!I91),'data input'!I91/'data input'!$A91,"")</f>
        <v/>
      </c>
      <c r="K91" s="14" t="s">
        <v>47</v>
      </c>
      <c r="L91" s="16" t="str">
        <f t="shared" ref="L91:S91" si="188">IF(L87=1,LOG10(L88),"")</f>
        <v/>
      </c>
      <c r="M91" s="16" t="str">
        <f t="shared" si="188"/>
        <v/>
      </c>
      <c r="N91" s="16" t="str">
        <f t="shared" si="188"/>
        <v/>
      </c>
      <c r="O91" s="16" t="str">
        <f t="shared" si="188"/>
        <v/>
      </c>
      <c r="P91" s="16" t="str">
        <f t="shared" si="188"/>
        <v/>
      </c>
      <c r="Q91" s="16" t="str">
        <f t="shared" si="188"/>
        <v/>
      </c>
      <c r="R91" s="16" t="str">
        <f t="shared" si="188"/>
        <v/>
      </c>
      <c r="S91" s="16" t="str">
        <f t="shared" si="188"/>
        <v/>
      </c>
    </row>
    <row r="92" spans="2:19" x14ac:dyDescent="0.2">
      <c r="B92" s="15" t="str">
        <f>IF(ISNUMBER('data input'!B92),'data input'!B92/'data input'!$A92,"")</f>
        <v/>
      </c>
      <c r="C92" s="15" t="str">
        <f>IF(ISNUMBER('data input'!C92),'data input'!C92/'data input'!$A92,"")</f>
        <v/>
      </c>
      <c r="D92" s="15" t="str">
        <f>IF(ISNUMBER('data input'!D92),'data input'!D92/'data input'!$A92,"")</f>
        <v/>
      </c>
      <c r="E92" s="15" t="str">
        <f>IF(ISNUMBER('data input'!E92),'data input'!E92/'data input'!$A92,"")</f>
        <v/>
      </c>
      <c r="F92" s="15" t="str">
        <f>IF(ISNUMBER('data input'!F92),'data input'!F92/'data input'!$A92,"")</f>
        <v/>
      </c>
      <c r="G92" s="15" t="str">
        <f>IF(ISNUMBER('data input'!G92),'data input'!G92/'data input'!$A92,"")</f>
        <v/>
      </c>
      <c r="H92" s="15" t="str">
        <f>IF(ISNUMBER('data input'!H92),'data input'!H92/'data input'!$A92,"")</f>
        <v/>
      </c>
      <c r="I92" s="15" t="str">
        <f>IF(ISNUMBER('data input'!I92),'data input'!I92/'data input'!$A92,"")</f>
        <v/>
      </c>
      <c r="K92" s="14" t="s">
        <v>48</v>
      </c>
      <c r="L92" s="16" t="str">
        <f t="shared" ref="L92:S92" si="189">IF(L87=1,SQRT(L93),"")</f>
        <v/>
      </c>
      <c r="M92" s="16" t="str">
        <f t="shared" si="189"/>
        <v/>
      </c>
      <c r="N92" s="16" t="str">
        <f t="shared" si="189"/>
        <v/>
      </c>
      <c r="O92" s="16" t="str">
        <f t="shared" si="189"/>
        <v/>
      </c>
      <c r="P92" s="16" t="str">
        <f t="shared" si="189"/>
        <v/>
      </c>
      <c r="Q92" s="16" t="str">
        <f t="shared" si="189"/>
        <v/>
      </c>
      <c r="R92" s="16" t="str">
        <f t="shared" si="189"/>
        <v/>
      </c>
      <c r="S92" s="16" t="str">
        <f t="shared" si="189"/>
        <v/>
      </c>
    </row>
    <row r="93" spans="2:19" x14ac:dyDescent="0.2">
      <c r="B93" s="15" t="str">
        <f>IF(ISNUMBER('data input'!B93),'data input'!B93/'data input'!$A93,"")</f>
        <v/>
      </c>
      <c r="C93" s="15" t="str">
        <f>IF(ISNUMBER('data input'!C93),'data input'!C93/'data input'!$A93,"")</f>
        <v/>
      </c>
      <c r="D93" s="15" t="str">
        <f>IF(ISNUMBER('data input'!D93),'data input'!D93/'data input'!$A93,"")</f>
        <v/>
      </c>
      <c r="E93" s="15" t="str">
        <f>IF(ISNUMBER('data input'!E93),'data input'!E93/'data input'!$A93,"")</f>
        <v/>
      </c>
      <c r="F93" s="15" t="str">
        <f>IF(ISNUMBER('data input'!F93),'data input'!F93/'data input'!$A93,"")</f>
        <v/>
      </c>
      <c r="G93" s="15" t="str">
        <f>IF(ISNUMBER('data input'!G93),'data input'!G93/'data input'!$A93,"")</f>
        <v/>
      </c>
      <c r="H93" s="15" t="str">
        <f>IF(ISNUMBER('data input'!H93),'data input'!H93/'data input'!$A93,"")</f>
        <v/>
      </c>
      <c r="I93" s="15" t="str">
        <f>IF(ISNUMBER('data input'!I93),'data input'!I93/'data input'!$A93,"")</f>
        <v/>
      </c>
      <c r="K93" s="14" t="s">
        <v>54</v>
      </c>
      <c r="L93" s="16" t="str">
        <f t="shared" ref="L93:S93" si="190">IF(L87=1,((L98/L95)^2+(L$10/L$7)^2)/LOG(10,EXP(1))^2,"")</f>
        <v/>
      </c>
      <c r="M93" s="16" t="str">
        <f t="shared" si="190"/>
        <v/>
      </c>
      <c r="N93" s="16" t="str">
        <f t="shared" si="190"/>
        <v/>
      </c>
      <c r="O93" s="16" t="str">
        <f t="shared" si="190"/>
        <v/>
      </c>
      <c r="P93" s="16" t="str">
        <f t="shared" si="190"/>
        <v/>
      </c>
      <c r="Q93" s="16" t="str">
        <f t="shared" si="190"/>
        <v/>
      </c>
      <c r="R93" s="16" t="str">
        <f t="shared" si="190"/>
        <v/>
      </c>
      <c r="S93" s="16" t="str">
        <f t="shared" si="190"/>
        <v/>
      </c>
    </row>
    <row r="94" spans="2:19" x14ac:dyDescent="0.2">
      <c r="B94" s="15" t="str">
        <f>IF(ISNUMBER('data input'!B94),'data input'!B94/'data input'!$A94,"")</f>
        <v/>
      </c>
      <c r="C94" s="15" t="str">
        <f>IF(ISNUMBER('data input'!C94),'data input'!C94/'data input'!$A94,"")</f>
        <v/>
      </c>
      <c r="D94" s="15" t="str">
        <f>IF(ISNUMBER('data input'!D94),'data input'!D94/'data input'!$A94,"")</f>
        <v/>
      </c>
      <c r="E94" s="15" t="str">
        <f>IF(ISNUMBER('data input'!E94),'data input'!E94/'data input'!$A94,"")</f>
        <v/>
      </c>
      <c r="F94" s="15" t="str">
        <f>IF(ISNUMBER('data input'!F94),'data input'!F94/'data input'!$A94,"")</f>
        <v/>
      </c>
      <c r="G94" s="15" t="str">
        <f>IF(ISNUMBER('data input'!G94),'data input'!G94/'data input'!$A94,"")</f>
        <v/>
      </c>
      <c r="H94" s="15" t="str">
        <f>IF(ISNUMBER('data input'!H94),'data input'!H94/'data input'!$A94,"")</f>
        <v/>
      </c>
      <c r="I94" s="15" t="str">
        <f>IF(ISNUMBER('data input'!I94),'data input'!I94/'data input'!$A94,"")</f>
        <v/>
      </c>
    </row>
    <row r="95" spans="2:19" x14ac:dyDescent="0.2">
      <c r="B95" s="15" t="str">
        <f>IF(ISNUMBER('data input'!B95),'data input'!B95/'data input'!$A95,"")</f>
        <v/>
      </c>
      <c r="C95" s="15" t="str">
        <f>IF(ISNUMBER('data input'!C95),'data input'!C95/'data input'!$A95,"")</f>
        <v/>
      </c>
      <c r="D95" s="15" t="str">
        <f>IF(ISNUMBER('data input'!D95),'data input'!D95/'data input'!$A95,"")</f>
        <v/>
      </c>
      <c r="E95" s="15" t="str">
        <f>IF(ISNUMBER('data input'!E95),'data input'!E95/'data input'!$A95,"")</f>
        <v/>
      </c>
      <c r="F95" s="15" t="str">
        <f>IF(ISNUMBER('data input'!F95),'data input'!F95/'data input'!$A95,"")</f>
        <v/>
      </c>
      <c r="G95" s="15" t="str">
        <f>IF(ISNUMBER('data input'!G95),'data input'!G95/'data input'!$A95,"")</f>
        <v/>
      </c>
      <c r="H95" s="15" t="str">
        <f>IF(ISNUMBER('data input'!H95),'data input'!H95/'data input'!$A95,"")</f>
        <v/>
      </c>
      <c r="I95" s="15" t="str">
        <f>IF(ISNUMBER('data input'!I95),'data input'!I95/'data input'!$A95,"")</f>
        <v/>
      </c>
      <c r="K95" s="14" t="s">
        <v>44</v>
      </c>
      <c r="L95" s="16" t="str">
        <f t="shared" ref="L95:O95" si="191">IF(L87=1,AVERAGE(B88:B99),"")</f>
        <v/>
      </c>
      <c r="M95" s="16" t="str">
        <f t="shared" si="191"/>
        <v/>
      </c>
      <c r="N95" s="16" t="str">
        <f t="shared" si="191"/>
        <v/>
      </c>
      <c r="O95" s="16" t="str">
        <f t="shared" si="191"/>
        <v/>
      </c>
      <c r="P95" s="16" t="str">
        <f t="shared" ref="P95" si="192">IF(P87=1,AVERAGE(F88:F99),"")</f>
        <v/>
      </c>
      <c r="Q95" s="16" t="str">
        <f t="shared" ref="Q95" si="193">IF(Q87=1,AVERAGE(G88:G99),"")</f>
        <v/>
      </c>
      <c r="R95" s="16" t="str">
        <f t="shared" ref="R95" si="194">IF(R87=1,AVERAGE(H88:H99),"")</f>
        <v/>
      </c>
      <c r="S95" s="16" t="str">
        <f t="shared" ref="S95" si="195">IF(S87=1,AVERAGE(I88:I99),"")</f>
        <v/>
      </c>
    </row>
    <row r="96" spans="2:19" x14ac:dyDescent="0.2">
      <c r="B96" s="15" t="str">
        <f>IF(ISNUMBER('data input'!B96),'data input'!B96/'data input'!$A96,"")</f>
        <v/>
      </c>
      <c r="C96" s="15" t="str">
        <f>IF(ISNUMBER('data input'!C96),'data input'!C96/'data input'!$A96,"")</f>
        <v/>
      </c>
      <c r="D96" s="15" t="str">
        <f>IF(ISNUMBER('data input'!D96),'data input'!D96/'data input'!$A96,"")</f>
        <v/>
      </c>
      <c r="E96" s="15" t="str">
        <f>IF(ISNUMBER('data input'!E96),'data input'!E96/'data input'!$A96,"")</f>
        <v/>
      </c>
      <c r="F96" s="15" t="str">
        <f>IF(ISNUMBER('data input'!F96),'data input'!F96/'data input'!$A96,"")</f>
        <v/>
      </c>
      <c r="G96" s="15" t="str">
        <f>IF(ISNUMBER('data input'!G96),'data input'!G96/'data input'!$A96,"")</f>
        <v/>
      </c>
      <c r="H96" s="15" t="str">
        <f>IF(ISNUMBER('data input'!H96),'data input'!H96/'data input'!$A96,"")</f>
        <v/>
      </c>
      <c r="I96" s="15" t="str">
        <f>IF(ISNUMBER('data input'!I96),'data input'!I96/'data input'!$A96,"")</f>
        <v/>
      </c>
      <c r="K96" s="14" t="s">
        <v>45</v>
      </c>
      <c r="L96" s="16" t="str">
        <f t="shared" ref="L96:O96" si="196">IF(L87=1,STDEV(B88:B99),"")</f>
        <v/>
      </c>
      <c r="M96" s="16" t="str">
        <f t="shared" si="196"/>
        <v/>
      </c>
      <c r="N96" s="16" t="str">
        <f t="shared" si="196"/>
        <v/>
      </c>
      <c r="O96" s="16" t="str">
        <f t="shared" si="196"/>
        <v/>
      </c>
      <c r="P96" s="16" t="str">
        <f t="shared" ref="P96" si="197">IF(P87=1,STDEV(F88:F99),"")</f>
        <v/>
      </c>
      <c r="Q96" s="16" t="str">
        <f t="shared" ref="Q96" si="198">IF(Q87=1,STDEV(G88:G99),"")</f>
        <v/>
      </c>
      <c r="R96" s="16" t="str">
        <f t="shared" ref="R96" si="199">IF(R87=1,STDEV(H88:H99),"")</f>
        <v/>
      </c>
      <c r="S96" s="16" t="str">
        <f t="shared" ref="S96" si="200">IF(S87=1,STDEV(I88:I99),"")</f>
        <v/>
      </c>
    </row>
    <row r="97" spans="2:19" x14ac:dyDescent="0.2">
      <c r="B97" s="15" t="str">
        <f>IF(ISNUMBER('data input'!B97),'data input'!B97/'data input'!$A97,"")</f>
        <v/>
      </c>
      <c r="C97" s="15" t="str">
        <f>IF(ISNUMBER('data input'!C97),'data input'!C97/'data input'!$A97,"")</f>
        <v/>
      </c>
      <c r="D97" s="15" t="str">
        <f>IF(ISNUMBER('data input'!D97),'data input'!D97/'data input'!$A97,"")</f>
        <v/>
      </c>
      <c r="E97" s="15" t="str">
        <f>IF(ISNUMBER('data input'!E97),'data input'!E97/'data input'!$A97,"")</f>
        <v/>
      </c>
      <c r="F97" s="15" t="str">
        <f>IF(ISNUMBER('data input'!F97),'data input'!F97/'data input'!$A97,"")</f>
        <v/>
      </c>
      <c r="G97" s="15" t="str">
        <f>IF(ISNUMBER('data input'!G97),'data input'!G97/'data input'!$A97,"")</f>
        <v/>
      </c>
      <c r="H97" s="15" t="str">
        <f>IF(ISNUMBER('data input'!H97),'data input'!H97/'data input'!$A97,"")</f>
        <v/>
      </c>
      <c r="I97" s="15" t="str">
        <f>IF(ISNUMBER('data input'!I97),'data input'!I97/'data input'!$A97,"")</f>
        <v/>
      </c>
      <c r="K97" s="14" t="s">
        <v>36</v>
      </c>
      <c r="L97" s="14" t="str">
        <f t="shared" ref="L97:O97" si="201">IF(L87=1,12-COUNTBLANK(B88:B99),"")</f>
        <v/>
      </c>
      <c r="M97" s="14" t="str">
        <f t="shared" si="201"/>
        <v/>
      </c>
      <c r="N97" s="14" t="str">
        <f t="shared" si="201"/>
        <v/>
      </c>
      <c r="O97" s="14" t="str">
        <f t="shared" si="201"/>
        <v/>
      </c>
      <c r="P97" s="14" t="str">
        <f t="shared" ref="P97" si="202">IF(P87=1,12-COUNTBLANK(F88:F99),"")</f>
        <v/>
      </c>
      <c r="Q97" s="14" t="str">
        <f t="shared" ref="Q97" si="203">IF(Q87=1,12-COUNTBLANK(G88:G99),"")</f>
        <v/>
      </c>
      <c r="R97" s="14" t="str">
        <f t="shared" ref="R97" si="204">IF(R87=1,12-COUNTBLANK(H88:H99),"")</f>
        <v/>
      </c>
      <c r="S97" s="14" t="str">
        <f t="shared" ref="S97" si="205">IF(S87=1,12-COUNTBLANK(I88:I99),"")</f>
        <v/>
      </c>
    </row>
    <row r="98" spans="2:19" x14ac:dyDescent="0.2">
      <c r="B98" s="15" t="str">
        <f>IF(ISNUMBER('data input'!B98),'data input'!B98/'data input'!$A98,"")</f>
        <v/>
      </c>
      <c r="C98" s="15" t="str">
        <f>IF(ISNUMBER('data input'!C98),'data input'!C98/'data input'!$A98,"")</f>
        <v/>
      </c>
      <c r="D98" s="15" t="str">
        <f>IF(ISNUMBER('data input'!D98),'data input'!D98/'data input'!$A98,"")</f>
        <v/>
      </c>
      <c r="E98" s="15" t="str">
        <f>IF(ISNUMBER('data input'!E98),'data input'!E98/'data input'!$A98,"")</f>
        <v/>
      </c>
      <c r="F98" s="15" t="str">
        <f>IF(ISNUMBER('data input'!F98),'data input'!F98/'data input'!$A98,"")</f>
        <v/>
      </c>
      <c r="G98" s="15" t="str">
        <f>IF(ISNUMBER('data input'!G98),'data input'!G98/'data input'!$A98,"")</f>
        <v/>
      </c>
      <c r="H98" s="15" t="str">
        <f>IF(ISNUMBER('data input'!H98),'data input'!H98/'data input'!$A98,"")</f>
        <v/>
      </c>
      <c r="I98" s="15" t="str">
        <f>IF(ISNUMBER('data input'!I98),'data input'!I98/'data input'!$A98,"")</f>
        <v/>
      </c>
      <c r="K98" s="14" t="s">
        <v>46</v>
      </c>
      <c r="L98" s="16" t="str">
        <f t="shared" ref="L98:O98" si="206">IF(L87=1,L96/SQRT(L97),"")</f>
        <v/>
      </c>
      <c r="M98" s="16" t="str">
        <f t="shared" si="206"/>
        <v/>
      </c>
      <c r="N98" s="16" t="str">
        <f t="shared" si="206"/>
        <v/>
      </c>
      <c r="O98" s="16" t="str">
        <f t="shared" si="206"/>
        <v/>
      </c>
      <c r="P98" s="16" t="str">
        <f t="shared" ref="P98" si="207">IF(P87=1,P96/SQRT(P97),"")</f>
        <v/>
      </c>
      <c r="Q98" s="16" t="str">
        <f t="shared" ref="Q98" si="208">IF(Q87=1,Q96/SQRT(Q97),"")</f>
        <v/>
      </c>
      <c r="R98" s="16" t="str">
        <f t="shared" ref="R98" si="209">IF(R87=1,R96/SQRT(R97),"")</f>
        <v/>
      </c>
      <c r="S98" s="16" t="str">
        <f t="shared" ref="S98" si="210">IF(S87=1,S96/SQRT(S97),"")</f>
        <v/>
      </c>
    </row>
    <row r="99" spans="2:19" x14ac:dyDescent="0.2">
      <c r="B99" s="15" t="str">
        <f>IF(ISNUMBER('data input'!B99),'data input'!B99/'data input'!$A99,"")</f>
        <v/>
      </c>
      <c r="C99" s="15" t="str">
        <f>IF(ISNUMBER('data input'!C99),'data input'!C99/'data input'!$A99,"")</f>
        <v/>
      </c>
      <c r="D99" s="15" t="str">
        <f>IF(ISNUMBER('data input'!D99),'data input'!D99/'data input'!$A99,"")</f>
        <v/>
      </c>
      <c r="E99" s="15" t="str">
        <f>IF(ISNUMBER('data input'!E99),'data input'!E99/'data input'!$A99,"")</f>
        <v/>
      </c>
      <c r="F99" s="15" t="str">
        <f>IF(ISNUMBER('data input'!F99),'data input'!F99/'data input'!$A99,"")</f>
        <v/>
      </c>
      <c r="G99" s="15" t="str">
        <f>IF(ISNUMBER('data input'!G99),'data input'!G99/'data input'!$A99,"")</f>
        <v/>
      </c>
      <c r="H99" s="15" t="str">
        <f>IF(ISNUMBER('data input'!H99),'data input'!H99/'data input'!$A99,"")</f>
        <v/>
      </c>
      <c r="I99" s="15" t="str">
        <f>IF(ISNUMBER('data input'!I99),'data input'!I99/'data input'!$A99,"")</f>
        <v/>
      </c>
    </row>
    <row r="100" spans="2:19" x14ac:dyDescent="0.2">
      <c r="B100" s="93" t="s">
        <v>17</v>
      </c>
      <c r="C100" s="93" t="s">
        <v>19</v>
      </c>
      <c r="D100" s="93" t="s">
        <v>20</v>
      </c>
      <c r="E100" s="93" t="s">
        <v>21</v>
      </c>
      <c r="F100" s="93" t="s">
        <v>22</v>
      </c>
      <c r="G100" s="93" t="s">
        <v>23</v>
      </c>
      <c r="H100" s="93" t="s">
        <v>24</v>
      </c>
      <c r="I100" s="93" t="s">
        <v>25</v>
      </c>
    </row>
    <row r="101" spans="2:19" x14ac:dyDescent="0.2">
      <c r="B101" s="108" t="str">
        <f>IF(ISNUMBER('basic information'!I5),'basic information'!I5,"")</f>
        <v/>
      </c>
      <c r="C101" s="108"/>
      <c r="D101" s="108"/>
      <c r="E101" s="108"/>
      <c r="F101" s="108"/>
      <c r="G101" s="108"/>
      <c r="H101" s="108"/>
      <c r="I101" s="108"/>
      <c r="K101" s="14" t="s">
        <v>38</v>
      </c>
      <c r="L101" s="14" t="str">
        <f t="shared" ref="L101" si="211">(IF(COUNTBLANK(B102:B113)&lt;12,1,""))</f>
        <v/>
      </c>
      <c r="M101" s="14" t="str">
        <f t="shared" ref="M101" si="212">(IF(COUNTBLANK(C102:C113)&lt;12,1,""))</f>
        <v/>
      </c>
      <c r="N101" s="14" t="str">
        <f t="shared" ref="N101" si="213">(IF(COUNTBLANK(D102:D113)&lt;12,1,""))</f>
        <v/>
      </c>
      <c r="O101" s="14" t="str">
        <f t="shared" ref="O101" si="214">(IF(COUNTBLANK(E102:E113)&lt;12,1,""))</f>
        <v/>
      </c>
      <c r="P101" s="14" t="str">
        <f t="shared" ref="P101" si="215">(IF(COUNTBLANK(F102:F113)&lt;12,1,""))</f>
        <v/>
      </c>
      <c r="Q101" s="14" t="str">
        <f t="shared" ref="Q101" si="216">(IF(COUNTBLANK(G102:G113)&lt;12,1,""))</f>
        <v/>
      </c>
      <c r="R101" s="14" t="str">
        <f t="shared" ref="R101" si="217">(IF(COUNTBLANK(H102:H113)&lt;12,1,""))</f>
        <v/>
      </c>
      <c r="S101" s="14" t="str">
        <f t="shared" ref="S101" si="218">(IF(COUNTBLANK(I102:I113)&lt;12,1,""))</f>
        <v/>
      </c>
    </row>
    <row r="102" spans="2:19" x14ac:dyDescent="0.2">
      <c r="B102" s="15" t="str">
        <f>IF(ISNUMBER('data input'!B102),'data input'!B102/'data input'!$A102,"")</f>
        <v/>
      </c>
      <c r="C102" s="15" t="str">
        <f>IF(ISNUMBER('data input'!C102),'data input'!C102/'data input'!$A102,"")</f>
        <v/>
      </c>
      <c r="D102" s="15" t="str">
        <f>IF(ISNUMBER('data input'!D102),'data input'!D102/'data input'!$A102,"")</f>
        <v/>
      </c>
      <c r="E102" s="15" t="str">
        <f>IF(ISNUMBER('data input'!E102),'data input'!E102/'data input'!$A102,"")</f>
        <v/>
      </c>
      <c r="F102" s="15" t="str">
        <f>IF(ISNUMBER('data input'!F102),'data input'!F102/'data input'!$A102,"")</f>
        <v/>
      </c>
      <c r="G102" s="15" t="str">
        <f>IF(ISNUMBER('data input'!G102),'data input'!G102/'data input'!$A102,"")</f>
        <v/>
      </c>
      <c r="H102" s="15" t="str">
        <f>IF(ISNUMBER('data input'!H102),'data input'!H102/'data input'!$A102,"")</f>
        <v/>
      </c>
      <c r="I102" s="15" t="str">
        <f>IF(ISNUMBER('data input'!I102),'data input'!I102/'data input'!$A102,"")</f>
        <v/>
      </c>
      <c r="K102" s="14" t="s">
        <v>37</v>
      </c>
      <c r="L102" s="16" t="str">
        <f t="shared" ref="L102:O102" si="219">IF(L101=1,L109/L$7,"")</f>
        <v/>
      </c>
      <c r="M102" s="16" t="str">
        <f t="shared" si="219"/>
        <v/>
      </c>
      <c r="N102" s="16" t="str">
        <f t="shared" si="219"/>
        <v/>
      </c>
      <c r="O102" s="16" t="str">
        <f t="shared" si="219"/>
        <v/>
      </c>
      <c r="P102" s="16" t="str">
        <f t="shared" ref="P102" si="220">IF(P101=1,P109/P$7,"")</f>
        <v/>
      </c>
      <c r="Q102" s="16" t="str">
        <f t="shared" ref="Q102" si="221">IF(Q101=1,Q109/Q$7,"")</f>
        <v/>
      </c>
      <c r="R102" s="16" t="str">
        <f t="shared" ref="R102" si="222">IF(R101=1,R109/R$7,"")</f>
        <v/>
      </c>
      <c r="S102" s="16" t="str">
        <f t="shared" ref="S102" si="223">IF(S101=1,S109/S$7,"")</f>
        <v/>
      </c>
    </row>
    <row r="103" spans="2:19" x14ac:dyDescent="0.2">
      <c r="B103" s="15" t="str">
        <f>IF(ISNUMBER('data input'!B103),'data input'!B103/'data input'!$A103,"")</f>
        <v/>
      </c>
      <c r="C103" s="15" t="str">
        <f>IF(ISNUMBER('data input'!C103),'data input'!C103/'data input'!$A103,"")</f>
        <v/>
      </c>
      <c r="D103" s="15" t="str">
        <f>IF(ISNUMBER('data input'!D103),'data input'!D103/'data input'!$A103,"")</f>
        <v/>
      </c>
      <c r="E103" s="15" t="str">
        <f>IF(ISNUMBER('data input'!E103),'data input'!E103/'data input'!$A103,"")</f>
        <v/>
      </c>
      <c r="F103" s="15" t="str">
        <f>IF(ISNUMBER('data input'!F103),'data input'!F103/'data input'!$A103,"")</f>
        <v/>
      </c>
      <c r="G103" s="15" t="str">
        <f>IF(ISNUMBER('data input'!G103),'data input'!G103/'data input'!$A103,"")</f>
        <v/>
      </c>
      <c r="H103" s="15" t="str">
        <f>IF(ISNUMBER('data input'!H103),'data input'!H103/'data input'!$A103,"")</f>
        <v/>
      </c>
      <c r="I103" s="15" t="str">
        <f>IF(ISNUMBER('data input'!I103),'data input'!I103/'data input'!$A103,"")</f>
        <v/>
      </c>
      <c r="K103" s="14" t="s">
        <v>40</v>
      </c>
      <c r="L103" s="16" t="str">
        <f t="shared" ref="L103:S103" si="224">IF(L101=1,SQRT(L104),"")</f>
        <v/>
      </c>
      <c r="M103" s="16" t="str">
        <f t="shared" si="224"/>
        <v/>
      </c>
      <c r="N103" s="16" t="str">
        <f t="shared" si="224"/>
        <v/>
      </c>
      <c r="O103" s="16" t="str">
        <f t="shared" si="224"/>
        <v/>
      </c>
      <c r="P103" s="16" t="str">
        <f t="shared" si="224"/>
        <v/>
      </c>
      <c r="Q103" s="16" t="str">
        <f t="shared" si="224"/>
        <v/>
      </c>
      <c r="R103" s="16" t="str">
        <f t="shared" si="224"/>
        <v/>
      </c>
      <c r="S103" s="16" t="str">
        <f t="shared" si="224"/>
        <v/>
      </c>
    </row>
    <row r="104" spans="2:19" x14ac:dyDescent="0.2">
      <c r="B104" s="15" t="str">
        <f>IF(ISNUMBER('data input'!B104),'data input'!B104/'data input'!$A104,"")</f>
        <v/>
      </c>
      <c r="C104" s="15" t="str">
        <f>IF(ISNUMBER('data input'!C104),'data input'!C104/'data input'!$A104,"")</f>
        <v/>
      </c>
      <c r="D104" s="15" t="str">
        <f>IF(ISNUMBER('data input'!D104),'data input'!D104/'data input'!$A104,"")</f>
        <v/>
      </c>
      <c r="E104" s="15" t="str">
        <f>IF(ISNUMBER('data input'!E104),'data input'!E104/'data input'!$A104,"")</f>
        <v/>
      </c>
      <c r="F104" s="15" t="str">
        <f>IF(ISNUMBER('data input'!F104),'data input'!F104/'data input'!$A104,"")</f>
        <v/>
      </c>
      <c r="G104" s="15" t="str">
        <f>IF(ISNUMBER('data input'!G104),'data input'!G104/'data input'!$A104,"")</f>
        <v/>
      </c>
      <c r="H104" s="15" t="str">
        <f>IF(ISNUMBER('data input'!H104),'data input'!H104/'data input'!$A104,"")</f>
        <v/>
      </c>
      <c r="I104" s="15" t="str">
        <f>IF(ISNUMBER('data input'!I104),'data input'!I104/'data input'!$A104,"")</f>
        <v/>
      </c>
      <c r="K104" s="14" t="s">
        <v>39</v>
      </c>
      <c r="L104" s="16" t="str">
        <f t="shared" ref="L104:S104" si="225">IF(L101=1,L102^2*((L$10/L$7)^2+(L112/L109)^2),"")</f>
        <v/>
      </c>
      <c r="M104" s="16" t="str">
        <f t="shared" si="225"/>
        <v/>
      </c>
      <c r="N104" s="16" t="str">
        <f t="shared" si="225"/>
        <v/>
      </c>
      <c r="O104" s="16" t="str">
        <f t="shared" si="225"/>
        <v/>
      </c>
      <c r="P104" s="16" t="str">
        <f t="shared" si="225"/>
        <v/>
      </c>
      <c r="Q104" s="16" t="str">
        <f t="shared" si="225"/>
        <v/>
      </c>
      <c r="R104" s="16" t="str">
        <f t="shared" si="225"/>
        <v/>
      </c>
      <c r="S104" s="16" t="str">
        <f t="shared" si="225"/>
        <v/>
      </c>
    </row>
    <row r="105" spans="2:19" x14ac:dyDescent="0.2">
      <c r="B105" s="15" t="str">
        <f>IF(ISNUMBER('data input'!B105),'data input'!B105/'data input'!$A105,"")</f>
        <v/>
      </c>
      <c r="C105" s="15" t="str">
        <f>IF(ISNUMBER('data input'!C105),'data input'!C105/'data input'!$A105,"")</f>
        <v/>
      </c>
      <c r="D105" s="15" t="str">
        <f>IF(ISNUMBER('data input'!D105),'data input'!D105/'data input'!$A105,"")</f>
        <v/>
      </c>
      <c r="E105" s="15" t="str">
        <f>IF(ISNUMBER('data input'!E105),'data input'!E105/'data input'!$A105,"")</f>
        <v/>
      </c>
      <c r="F105" s="15" t="str">
        <f>IF(ISNUMBER('data input'!F105),'data input'!F105/'data input'!$A105,"")</f>
        <v/>
      </c>
      <c r="G105" s="15" t="str">
        <f>IF(ISNUMBER('data input'!G105),'data input'!G105/'data input'!$A105,"")</f>
        <v/>
      </c>
      <c r="H105" s="15" t="str">
        <f>IF(ISNUMBER('data input'!H105),'data input'!H105/'data input'!$A105,"")</f>
        <v/>
      </c>
      <c r="I105" s="15" t="str">
        <f>IF(ISNUMBER('data input'!I105),'data input'!I105/'data input'!$A105,"")</f>
        <v/>
      </c>
      <c r="K105" s="14" t="s">
        <v>47</v>
      </c>
      <c r="L105" s="16" t="str">
        <f t="shared" ref="L105:S105" si="226">IF(L101=1,LOG10(L102),"")</f>
        <v/>
      </c>
      <c r="M105" s="16" t="str">
        <f t="shared" si="226"/>
        <v/>
      </c>
      <c r="N105" s="16" t="str">
        <f t="shared" si="226"/>
        <v/>
      </c>
      <c r="O105" s="16" t="str">
        <f t="shared" si="226"/>
        <v/>
      </c>
      <c r="P105" s="16" t="str">
        <f t="shared" si="226"/>
        <v/>
      </c>
      <c r="Q105" s="16" t="str">
        <f t="shared" si="226"/>
        <v/>
      </c>
      <c r="R105" s="16" t="str">
        <f t="shared" si="226"/>
        <v/>
      </c>
      <c r="S105" s="16" t="str">
        <f t="shared" si="226"/>
        <v/>
      </c>
    </row>
    <row r="106" spans="2:19" x14ac:dyDescent="0.2">
      <c r="B106" s="15" t="str">
        <f>IF(ISNUMBER('data input'!B106),'data input'!B106/'data input'!$A106,"")</f>
        <v/>
      </c>
      <c r="C106" s="15" t="str">
        <f>IF(ISNUMBER('data input'!C106),'data input'!C106/'data input'!$A106,"")</f>
        <v/>
      </c>
      <c r="D106" s="15" t="str">
        <f>IF(ISNUMBER('data input'!D106),'data input'!D106/'data input'!$A106,"")</f>
        <v/>
      </c>
      <c r="E106" s="15" t="str">
        <f>IF(ISNUMBER('data input'!E106),'data input'!E106/'data input'!$A106,"")</f>
        <v/>
      </c>
      <c r="F106" s="15" t="str">
        <f>IF(ISNUMBER('data input'!F106),'data input'!F106/'data input'!$A106,"")</f>
        <v/>
      </c>
      <c r="G106" s="15" t="str">
        <f>IF(ISNUMBER('data input'!G106),'data input'!G106/'data input'!$A106,"")</f>
        <v/>
      </c>
      <c r="H106" s="15" t="str">
        <f>IF(ISNUMBER('data input'!H106),'data input'!H106/'data input'!$A106,"")</f>
        <v/>
      </c>
      <c r="I106" s="15" t="str">
        <f>IF(ISNUMBER('data input'!I106),'data input'!I106/'data input'!$A106,"")</f>
        <v/>
      </c>
      <c r="K106" s="14" t="s">
        <v>48</v>
      </c>
      <c r="L106" s="16" t="str">
        <f t="shared" ref="L106:S106" si="227">IF(L101=1,SQRT(L107),"")</f>
        <v/>
      </c>
      <c r="M106" s="16" t="str">
        <f t="shared" si="227"/>
        <v/>
      </c>
      <c r="N106" s="16" t="str">
        <f t="shared" si="227"/>
        <v/>
      </c>
      <c r="O106" s="16" t="str">
        <f t="shared" si="227"/>
        <v/>
      </c>
      <c r="P106" s="16" t="str">
        <f t="shared" si="227"/>
        <v/>
      </c>
      <c r="Q106" s="16" t="str">
        <f t="shared" si="227"/>
        <v/>
      </c>
      <c r="R106" s="16" t="str">
        <f t="shared" si="227"/>
        <v/>
      </c>
      <c r="S106" s="16" t="str">
        <f t="shared" si="227"/>
        <v/>
      </c>
    </row>
    <row r="107" spans="2:19" x14ac:dyDescent="0.2">
      <c r="B107" s="15" t="str">
        <f>IF(ISNUMBER('data input'!B107),'data input'!B107/'data input'!$A107,"")</f>
        <v/>
      </c>
      <c r="C107" s="15" t="str">
        <f>IF(ISNUMBER('data input'!C107),'data input'!C107/'data input'!$A107,"")</f>
        <v/>
      </c>
      <c r="D107" s="15" t="str">
        <f>IF(ISNUMBER('data input'!D107),'data input'!D107/'data input'!$A107,"")</f>
        <v/>
      </c>
      <c r="E107" s="15" t="str">
        <f>IF(ISNUMBER('data input'!E107),'data input'!E107/'data input'!$A107,"")</f>
        <v/>
      </c>
      <c r="F107" s="15" t="str">
        <f>IF(ISNUMBER('data input'!F107),'data input'!F107/'data input'!$A107,"")</f>
        <v/>
      </c>
      <c r="G107" s="15" t="str">
        <f>IF(ISNUMBER('data input'!G107),'data input'!G107/'data input'!$A107,"")</f>
        <v/>
      </c>
      <c r="H107" s="15" t="str">
        <f>IF(ISNUMBER('data input'!H107),'data input'!H107/'data input'!$A107,"")</f>
        <v/>
      </c>
      <c r="I107" s="15" t="str">
        <f>IF(ISNUMBER('data input'!I107),'data input'!I107/'data input'!$A107,"")</f>
        <v/>
      </c>
      <c r="K107" s="14" t="s">
        <v>54</v>
      </c>
      <c r="L107" s="16" t="str">
        <f t="shared" ref="L107:S107" si="228">IF(L101=1,((L112/L109)^2+(L$10/L$7)^2)/LOG(10,EXP(1))^2,"")</f>
        <v/>
      </c>
      <c r="M107" s="16" t="str">
        <f t="shared" si="228"/>
        <v/>
      </c>
      <c r="N107" s="16" t="str">
        <f t="shared" si="228"/>
        <v/>
      </c>
      <c r="O107" s="16" t="str">
        <f t="shared" si="228"/>
        <v/>
      </c>
      <c r="P107" s="16" t="str">
        <f t="shared" si="228"/>
        <v/>
      </c>
      <c r="Q107" s="16" t="str">
        <f t="shared" si="228"/>
        <v/>
      </c>
      <c r="R107" s="16" t="str">
        <f t="shared" si="228"/>
        <v/>
      </c>
      <c r="S107" s="16" t="str">
        <f t="shared" si="228"/>
        <v/>
      </c>
    </row>
    <row r="108" spans="2:19" x14ac:dyDescent="0.2">
      <c r="B108" s="15" t="str">
        <f>IF(ISNUMBER('data input'!B108),'data input'!B108/'data input'!$A108,"")</f>
        <v/>
      </c>
      <c r="C108" s="15" t="str">
        <f>IF(ISNUMBER('data input'!C108),'data input'!C108/'data input'!$A108,"")</f>
        <v/>
      </c>
      <c r="D108" s="15" t="str">
        <f>IF(ISNUMBER('data input'!D108),'data input'!D108/'data input'!$A108,"")</f>
        <v/>
      </c>
      <c r="E108" s="15" t="str">
        <f>IF(ISNUMBER('data input'!E108),'data input'!E108/'data input'!$A108,"")</f>
        <v/>
      </c>
      <c r="F108" s="15" t="str">
        <f>IF(ISNUMBER('data input'!F108),'data input'!F108/'data input'!$A108,"")</f>
        <v/>
      </c>
      <c r="G108" s="15" t="str">
        <f>IF(ISNUMBER('data input'!G108),'data input'!G108/'data input'!$A108,"")</f>
        <v/>
      </c>
      <c r="H108" s="15" t="str">
        <f>IF(ISNUMBER('data input'!H108),'data input'!H108/'data input'!$A108,"")</f>
        <v/>
      </c>
      <c r="I108" s="15" t="str">
        <f>IF(ISNUMBER('data input'!I108),'data input'!I108/'data input'!$A108,"")</f>
        <v/>
      </c>
    </row>
    <row r="109" spans="2:19" x14ac:dyDescent="0.2">
      <c r="B109" s="15" t="str">
        <f>IF(ISNUMBER('data input'!B109),'data input'!B109/'data input'!$A109,"")</f>
        <v/>
      </c>
      <c r="C109" s="15" t="str">
        <f>IF(ISNUMBER('data input'!C109),'data input'!C109/'data input'!$A109,"")</f>
        <v/>
      </c>
      <c r="D109" s="15" t="str">
        <f>IF(ISNUMBER('data input'!D109),'data input'!D109/'data input'!$A109,"")</f>
        <v/>
      </c>
      <c r="E109" s="15" t="str">
        <f>IF(ISNUMBER('data input'!E109),'data input'!E109/'data input'!$A109,"")</f>
        <v/>
      </c>
      <c r="F109" s="15" t="str">
        <f>IF(ISNUMBER('data input'!F109),'data input'!F109/'data input'!$A109,"")</f>
        <v/>
      </c>
      <c r="G109" s="15" t="str">
        <f>IF(ISNUMBER('data input'!G109),'data input'!G109/'data input'!$A109,"")</f>
        <v/>
      </c>
      <c r="H109" s="15" t="str">
        <f>IF(ISNUMBER('data input'!H109),'data input'!H109/'data input'!$A109,"")</f>
        <v/>
      </c>
      <c r="I109" s="15" t="str">
        <f>IF(ISNUMBER('data input'!I109),'data input'!I109/'data input'!$A109,"")</f>
        <v/>
      </c>
      <c r="K109" s="14" t="s">
        <v>44</v>
      </c>
      <c r="L109" s="16" t="str">
        <f t="shared" ref="L109:O109" si="229">IF(L101=1,AVERAGE(B102:B113),"")</f>
        <v/>
      </c>
      <c r="M109" s="16" t="str">
        <f t="shared" si="229"/>
        <v/>
      </c>
      <c r="N109" s="16" t="str">
        <f t="shared" si="229"/>
        <v/>
      </c>
      <c r="O109" s="16" t="str">
        <f t="shared" si="229"/>
        <v/>
      </c>
      <c r="P109" s="16" t="str">
        <f t="shared" ref="P109" si="230">IF(P101=1,AVERAGE(F102:F113),"")</f>
        <v/>
      </c>
      <c r="Q109" s="16" t="str">
        <f t="shared" ref="Q109" si="231">IF(Q101=1,AVERAGE(G102:G113),"")</f>
        <v/>
      </c>
      <c r="R109" s="16" t="str">
        <f t="shared" ref="R109" si="232">IF(R101=1,AVERAGE(H102:H113),"")</f>
        <v/>
      </c>
      <c r="S109" s="16" t="str">
        <f t="shared" ref="S109" si="233">IF(S101=1,AVERAGE(I102:I113),"")</f>
        <v/>
      </c>
    </row>
    <row r="110" spans="2:19" x14ac:dyDescent="0.2">
      <c r="B110" s="15" t="str">
        <f>IF(ISNUMBER('data input'!B110),'data input'!B110/'data input'!$A110,"")</f>
        <v/>
      </c>
      <c r="C110" s="15" t="str">
        <f>IF(ISNUMBER('data input'!C110),'data input'!C110/'data input'!$A110,"")</f>
        <v/>
      </c>
      <c r="D110" s="15" t="str">
        <f>IF(ISNUMBER('data input'!D110),'data input'!D110/'data input'!$A110,"")</f>
        <v/>
      </c>
      <c r="E110" s="15" t="str">
        <f>IF(ISNUMBER('data input'!E110),'data input'!E110/'data input'!$A110,"")</f>
        <v/>
      </c>
      <c r="F110" s="15" t="str">
        <f>IF(ISNUMBER('data input'!F110),'data input'!F110/'data input'!$A110,"")</f>
        <v/>
      </c>
      <c r="G110" s="15" t="str">
        <f>IF(ISNUMBER('data input'!G110),'data input'!G110/'data input'!$A110,"")</f>
        <v/>
      </c>
      <c r="H110" s="15" t="str">
        <f>IF(ISNUMBER('data input'!H110),'data input'!H110/'data input'!$A110,"")</f>
        <v/>
      </c>
      <c r="I110" s="15" t="str">
        <f>IF(ISNUMBER('data input'!I110),'data input'!I110/'data input'!$A110,"")</f>
        <v/>
      </c>
      <c r="K110" s="14" t="s">
        <v>45</v>
      </c>
      <c r="L110" s="16" t="str">
        <f t="shared" ref="L110:O110" si="234">IF(L101=1,STDEV(B102:B113),"")</f>
        <v/>
      </c>
      <c r="M110" s="16" t="str">
        <f t="shared" si="234"/>
        <v/>
      </c>
      <c r="N110" s="16" t="str">
        <f t="shared" si="234"/>
        <v/>
      </c>
      <c r="O110" s="16" t="str">
        <f t="shared" si="234"/>
        <v/>
      </c>
      <c r="P110" s="16" t="str">
        <f t="shared" ref="P110" si="235">IF(P101=1,STDEV(F102:F113),"")</f>
        <v/>
      </c>
      <c r="Q110" s="16" t="str">
        <f t="shared" ref="Q110" si="236">IF(Q101=1,STDEV(G102:G113),"")</f>
        <v/>
      </c>
      <c r="R110" s="16" t="str">
        <f t="shared" ref="R110" si="237">IF(R101=1,STDEV(H102:H113),"")</f>
        <v/>
      </c>
      <c r="S110" s="16" t="str">
        <f t="shared" ref="S110" si="238">IF(S101=1,STDEV(I102:I113),"")</f>
        <v/>
      </c>
    </row>
    <row r="111" spans="2:19" x14ac:dyDescent="0.2">
      <c r="B111" s="15" t="str">
        <f>IF(ISNUMBER('data input'!B111),'data input'!B111/'data input'!$A111,"")</f>
        <v/>
      </c>
      <c r="C111" s="15" t="str">
        <f>IF(ISNUMBER('data input'!C111),'data input'!C111/'data input'!$A111,"")</f>
        <v/>
      </c>
      <c r="D111" s="15" t="str">
        <f>IF(ISNUMBER('data input'!D111),'data input'!D111/'data input'!$A111,"")</f>
        <v/>
      </c>
      <c r="E111" s="15" t="str">
        <f>IF(ISNUMBER('data input'!E111),'data input'!E111/'data input'!$A111,"")</f>
        <v/>
      </c>
      <c r="F111" s="15" t="str">
        <f>IF(ISNUMBER('data input'!F111),'data input'!F111/'data input'!$A111,"")</f>
        <v/>
      </c>
      <c r="G111" s="15" t="str">
        <f>IF(ISNUMBER('data input'!G111),'data input'!G111/'data input'!$A111,"")</f>
        <v/>
      </c>
      <c r="H111" s="15" t="str">
        <f>IF(ISNUMBER('data input'!H111),'data input'!H111/'data input'!$A111,"")</f>
        <v/>
      </c>
      <c r="I111" s="15" t="str">
        <f>IF(ISNUMBER('data input'!I111),'data input'!I111/'data input'!$A111,"")</f>
        <v/>
      </c>
      <c r="K111" s="14" t="s">
        <v>36</v>
      </c>
      <c r="L111" s="14" t="str">
        <f t="shared" ref="L111:O111" si="239">IF(L101=1,12-COUNTBLANK(B102:B113),"")</f>
        <v/>
      </c>
      <c r="M111" s="14" t="str">
        <f t="shared" si="239"/>
        <v/>
      </c>
      <c r="N111" s="14" t="str">
        <f t="shared" si="239"/>
        <v/>
      </c>
      <c r="O111" s="14" t="str">
        <f t="shared" si="239"/>
        <v/>
      </c>
      <c r="P111" s="14" t="str">
        <f t="shared" ref="P111" si="240">IF(P101=1,12-COUNTBLANK(F102:F113),"")</f>
        <v/>
      </c>
      <c r="Q111" s="14" t="str">
        <f t="shared" ref="Q111" si="241">IF(Q101=1,12-COUNTBLANK(G102:G113),"")</f>
        <v/>
      </c>
      <c r="R111" s="14" t="str">
        <f t="shared" ref="R111" si="242">IF(R101=1,12-COUNTBLANK(H102:H113),"")</f>
        <v/>
      </c>
      <c r="S111" s="14" t="str">
        <f t="shared" ref="S111" si="243">IF(S101=1,12-COUNTBLANK(I102:I113),"")</f>
        <v/>
      </c>
    </row>
    <row r="112" spans="2:19" x14ac:dyDescent="0.2">
      <c r="B112" s="15" t="str">
        <f>IF(ISNUMBER('data input'!B112),'data input'!B112/'data input'!$A112,"")</f>
        <v/>
      </c>
      <c r="C112" s="15" t="str">
        <f>IF(ISNUMBER('data input'!C112),'data input'!C112/'data input'!$A112,"")</f>
        <v/>
      </c>
      <c r="D112" s="15" t="str">
        <f>IF(ISNUMBER('data input'!D112),'data input'!D112/'data input'!$A112,"")</f>
        <v/>
      </c>
      <c r="E112" s="15" t="str">
        <f>IF(ISNUMBER('data input'!E112),'data input'!E112/'data input'!$A112,"")</f>
        <v/>
      </c>
      <c r="F112" s="15" t="str">
        <f>IF(ISNUMBER('data input'!F112),'data input'!F112/'data input'!$A112,"")</f>
        <v/>
      </c>
      <c r="G112" s="15" t="str">
        <f>IF(ISNUMBER('data input'!G112),'data input'!G112/'data input'!$A112,"")</f>
        <v/>
      </c>
      <c r="H112" s="15" t="str">
        <f>IF(ISNUMBER('data input'!H112),'data input'!H112/'data input'!$A112,"")</f>
        <v/>
      </c>
      <c r="I112" s="15" t="str">
        <f>IF(ISNUMBER('data input'!I112),'data input'!I112/'data input'!$A112,"")</f>
        <v/>
      </c>
      <c r="K112" s="14" t="s">
        <v>46</v>
      </c>
      <c r="L112" s="16" t="str">
        <f t="shared" ref="L112:O112" si="244">IF(L101=1,L110/SQRT(L111),"")</f>
        <v/>
      </c>
      <c r="M112" s="16" t="str">
        <f t="shared" si="244"/>
        <v/>
      </c>
      <c r="N112" s="16" t="str">
        <f t="shared" si="244"/>
        <v/>
      </c>
      <c r="O112" s="16" t="str">
        <f t="shared" si="244"/>
        <v/>
      </c>
      <c r="P112" s="16" t="str">
        <f t="shared" ref="P112" si="245">IF(P101=1,P110/SQRT(P111),"")</f>
        <v/>
      </c>
      <c r="Q112" s="16" t="str">
        <f t="shared" ref="Q112" si="246">IF(Q101=1,Q110/SQRT(Q111),"")</f>
        <v/>
      </c>
      <c r="R112" s="16" t="str">
        <f t="shared" ref="R112" si="247">IF(R101=1,R110/SQRT(R111),"")</f>
        <v/>
      </c>
      <c r="S112" s="16" t="str">
        <f t="shared" ref="S112" si="248">IF(S101=1,S110/SQRT(S111),"")</f>
        <v/>
      </c>
    </row>
    <row r="113" spans="2:19" x14ac:dyDescent="0.2">
      <c r="B113" s="15" t="str">
        <f>IF(ISNUMBER('data input'!B113),'data input'!B113/'data input'!$A113,"")</f>
        <v/>
      </c>
      <c r="C113" s="15" t="str">
        <f>IF(ISNUMBER('data input'!C113),'data input'!C113/'data input'!$A113,"")</f>
        <v/>
      </c>
      <c r="D113" s="15" t="str">
        <f>IF(ISNUMBER('data input'!D113),'data input'!D113/'data input'!$A113,"")</f>
        <v/>
      </c>
      <c r="E113" s="15" t="str">
        <f>IF(ISNUMBER('data input'!E113),'data input'!E113/'data input'!$A113,"")</f>
        <v/>
      </c>
      <c r="F113" s="15" t="str">
        <f>IF(ISNUMBER('data input'!F113),'data input'!F113/'data input'!$A113,"")</f>
        <v/>
      </c>
      <c r="G113" s="15" t="str">
        <f>IF(ISNUMBER('data input'!G113),'data input'!G113/'data input'!$A113,"")</f>
        <v/>
      </c>
      <c r="H113" s="15" t="str">
        <f>IF(ISNUMBER('data input'!H113),'data input'!H113/'data input'!$A113,"")</f>
        <v/>
      </c>
      <c r="I113" s="15" t="str">
        <f>IF(ISNUMBER('data input'!I113),'data input'!I113/'data input'!$A113,"")</f>
        <v/>
      </c>
    </row>
    <row r="114" spans="2:19" x14ac:dyDescent="0.2">
      <c r="B114" s="93" t="s">
        <v>17</v>
      </c>
      <c r="C114" s="93" t="s">
        <v>19</v>
      </c>
      <c r="D114" s="93" t="s">
        <v>20</v>
      </c>
      <c r="E114" s="93" t="s">
        <v>21</v>
      </c>
      <c r="F114" s="93" t="s">
        <v>22</v>
      </c>
      <c r="G114" s="93" t="s">
        <v>23</v>
      </c>
      <c r="H114" s="93" t="s">
        <v>24</v>
      </c>
      <c r="I114" s="93" t="s">
        <v>25</v>
      </c>
    </row>
    <row r="115" spans="2:19" x14ac:dyDescent="0.2">
      <c r="B115" s="108" t="str">
        <f>IF(ISNUMBER('basic information'!J5),'basic information'!J5,"")</f>
        <v/>
      </c>
      <c r="C115" s="108"/>
      <c r="D115" s="108"/>
      <c r="E115" s="108"/>
      <c r="F115" s="108"/>
      <c r="G115" s="108"/>
      <c r="H115" s="108"/>
      <c r="I115" s="108"/>
      <c r="K115" s="14" t="s">
        <v>38</v>
      </c>
      <c r="L115" s="14" t="str">
        <f t="shared" ref="L115" si="249">(IF(COUNTBLANK(B116:B127)&lt;12,1,""))</f>
        <v/>
      </c>
      <c r="M115" s="14" t="str">
        <f t="shared" ref="M115" si="250">(IF(COUNTBLANK(C116:C127)&lt;12,1,""))</f>
        <v/>
      </c>
      <c r="N115" s="14" t="str">
        <f t="shared" ref="N115" si="251">(IF(COUNTBLANK(D116:D127)&lt;12,1,""))</f>
        <v/>
      </c>
      <c r="O115" s="14" t="str">
        <f t="shared" ref="O115" si="252">(IF(COUNTBLANK(E116:E127)&lt;12,1,""))</f>
        <v/>
      </c>
      <c r="P115" s="14" t="str">
        <f t="shared" ref="P115" si="253">(IF(COUNTBLANK(F116:F127)&lt;12,1,""))</f>
        <v/>
      </c>
      <c r="Q115" s="14" t="str">
        <f t="shared" ref="Q115" si="254">(IF(COUNTBLANK(G116:G127)&lt;12,1,""))</f>
        <v/>
      </c>
      <c r="R115" s="14" t="str">
        <f t="shared" ref="R115" si="255">(IF(COUNTBLANK(H116:H127)&lt;12,1,""))</f>
        <v/>
      </c>
      <c r="S115" s="14" t="str">
        <f t="shared" ref="S115" si="256">(IF(COUNTBLANK(I116:I127)&lt;12,1,""))</f>
        <v/>
      </c>
    </row>
    <row r="116" spans="2:19" x14ac:dyDescent="0.2">
      <c r="B116" s="15" t="str">
        <f>IF(ISNUMBER('data input'!B116),'data input'!B116/'data input'!$A116,"")</f>
        <v/>
      </c>
      <c r="C116" s="15" t="str">
        <f>IF(ISNUMBER('data input'!C116),'data input'!C116/'data input'!$A116,"")</f>
        <v/>
      </c>
      <c r="D116" s="15" t="str">
        <f>IF(ISNUMBER('data input'!D116),'data input'!D116/'data input'!$A116,"")</f>
        <v/>
      </c>
      <c r="E116" s="15" t="str">
        <f>IF(ISNUMBER('data input'!E116),'data input'!E116/'data input'!$A116,"")</f>
        <v/>
      </c>
      <c r="F116" s="15" t="str">
        <f>IF(ISNUMBER('data input'!F116),'data input'!F116/'data input'!$A116,"")</f>
        <v/>
      </c>
      <c r="G116" s="15" t="str">
        <f>IF(ISNUMBER('data input'!G116),'data input'!G116/'data input'!$A116,"")</f>
        <v/>
      </c>
      <c r="H116" s="15" t="str">
        <f>IF(ISNUMBER('data input'!H116),'data input'!H116/'data input'!$A116,"")</f>
        <v/>
      </c>
      <c r="I116" s="15" t="str">
        <f>IF(ISNUMBER('data input'!I116),'data input'!I116/'data input'!$A116,"")</f>
        <v/>
      </c>
      <c r="K116" s="14" t="s">
        <v>37</v>
      </c>
      <c r="L116" s="16" t="str">
        <f t="shared" ref="L116:O116" si="257">IF(L115=1,L123/L$7,"")</f>
        <v/>
      </c>
      <c r="M116" s="16" t="str">
        <f t="shared" si="257"/>
        <v/>
      </c>
      <c r="N116" s="16" t="str">
        <f t="shared" si="257"/>
        <v/>
      </c>
      <c r="O116" s="16" t="str">
        <f t="shared" si="257"/>
        <v/>
      </c>
      <c r="P116" s="16" t="str">
        <f t="shared" ref="P116" si="258">IF(P115=1,P123/P$7,"")</f>
        <v/>
      </c>
      <c r="Q116" s="16" t="str">
        <f t="shared" ref="Q116" si="259">IF(Q115=1,Q123/Q$7,"")</f>
        <v/>
      </c>
      <c r="R116" s="16" t="str">
        <f t="shared" ref="R116" si="260">IF(R115=1,R123/R$7,"")</f>
        <v/>
      </c>
      <c r="S116" s="16" t="str">
        <f t="shared" ref="S116" si="261">IF(S115=1,S123/S$7,"")</f>
        <v/>
      </c>
    </row>
    <row r="117" spans="2:19" x14ac:dyDescent="0.2">
      <c r="B117" s="15" t="str">
        <f>IF(ISNUMBER('data input'!B117),'data input'!B117/'data input'!$A117,"")</f>
        <v/>
      </c>
      <c r="C117" s="15" t="str">
        <f>IF(ISNUMBER('data input'!C117),'data input'!C117/'data input'!$A117,"")</f>
        <v/>
      </c>
      <c r="D117" s="15" t="str">
        <f>IF(ISNUMBER('data input'!D117),'data input'!D117/'data input'!$A117,"")</f>
        <v/>
      </c>
      <c r="E117" s="15" t="str">
        <f>IF(ISNUMBER('data input'!E117),'data input'!E117/'data input'!$A117,"")</f>
        <v/>
      </c>
      <c r="F117" s="15" t="str">
        <f>IF(ISNUMBER('data input'!F117),'data input'!F117/'data input'!$A117,"")</f>
        <v/>
      </c>
      <c r="G117" s="15" t="str">
        <f>IF(ISNUMBER('data input'!G117),'data input'!G117/'data input'!$A117,"")</f>
        <v/>
      </c>
      <c r="H117" s="15" t="str">
        <f>IF(ISNUMBER('data input'!H117),'data input'!H117/'data input'!$A117,"")</f>
        <v/>
      </c>
      <c r="I117" s="15" t="str">
        <f>IF(ISNUMBER('data input'!I117),'data input'!I117/'data input'!$A117,"")</f>
        <v/>
      </c>
      <c r="K117" s="14" t="s">
        <v>40</v>
      </c>
      <c r="L117" s="16" t="str">
        <f t="shared" ref="L117:S117" si="262">IF(L115=1,SQRT(L118),"")</f>
        <v/>
      </c>
      <c r="M117" s="16" t="str">
        <f t="shared" si="262"/>
        <v/>
      </c>
      <c r="N117" s="16" t="str">
        <f t="shared" si="262"/>
        <v/>
      </c>
      <c r="O117" s="16" t="str">
        <f t="shared" si="262"/>
        <v/>
      </c>
      <c r="P117" s="16" t="str">
        <f t="shared" si="262"/>
        <v/>
      </c>
      <c r="Q117" s="16" t="str">
        <f t="shared" si="262"/>
        <v/>
      </c>
      <c r="R117" s="16" t="str">
        <f t="shared" si="262"/>
        <v/>
      </c>
      <c r="S117" s="16" t="str">
        <f t="shared" si="262"/>
        <v/>
      </c>
    </row>
    <row r="118" spans="2:19" x14ac:dyDescent="0.2">
      <c r="B118" s="15" t="str">
        <f>IF(ISNUMBER('data input'!B118),'data input'!B118/'data input'!$A118,"")</f>
        <v/>
      </c>
      <c r="C118" s="15" t="str">
        <f>IF(ISNUMBER('data input'!C118),'data input'!C118/'data input'!$A118,"")</f>
        <v/>
      </c>
      <c r="D118" s="15" t="str">
        <f>IF(ISNUMBER('data input'!D118),'data input'!D118/'data input'!$A118,"")</f>
        <v/>
      </c>
      <c r="E118" s="15" t="str">
        <f>IF(ISNUMBER('data input'!E118),'data input'!E118/'data input'!$A118,"")</f>
        <v/>
      </c>
      <c r="F118" s="15" t="str">
        <f>IF(ISNUMBER('data input'!F118),'data input'!F118/'data input'!$A118,"")</f>
        <v/>
      </c>
      <c r="G118" s="15" t="str">
        <f>IF(ISNUMBER('data input'!G118),'data input'!G118/'data input'!$A118,"")</f>
        <v/>
      </c>
      <c r="H118" s="15" t="str">
        <f>IF(ISNUMBER('data input'!H118),'data input'!H118/'data input'!$A118,"")</f>
        <v/>
      </c>
      <c r="I118" s="15" t="str">
        <f>IF(ISNUMBER('data input'!I118),'data input'!I118/'data input'!$A118,"")</f>
        <v/>
      </c>
      <c r="K118" s="14" t="s">
        <v>39</v>
      </c>
      <c r="L118" s="16" t="str">
        <f t="shared" ref="L118:S118" si="263">IF(L115=1,L116^2*((L$10/L$7)^2+(L126/L123)^2),"")</f>
        <v/>
      </c>
      <c r="M118" s="16" t="str">
        <f t="shared" si="263"/>
        <v/>
      </c>
      <c r="N118" s="16" t="str">
        <f t="shared" si="263"/>
        <v/>
      </c>
      <c r="O118" s="16" t="str">
        <f t="shared" si="263"/>
        <v/>
      </c>
      <c r="P118" s="16" t="str">
        <f t="shared" si="263"/>
        <v/>
      </c>
      <c r="Q118" s="16" t="str">
        <f t="shared" si="263"/>
        <v/>
      </c>
      <c r="R118" s="16" t="str">
        <f t="shared" si="263"/>
        <v/>
      </c>
      <c r="S118" s="16" t="str">
        <f t="shared" si="263"/>
        <v/>
      </c>
    </row>
    <row r="119" spans="2:19" x14ac:dyDescent="0.2">
      <c r="B119" s="15" t="str">
        <f>IF(ISNUMBER('data input'!B119),'data input'!B119/'data input'!$A119,"")</f>
        <v/>
      </c>
      <c r="C119" s="15" t="str">
        <f>IF(ISNUMBER('data input'!C119),'data input'!C119/'data input'!$A119,"")</f>
        <v/>
      </c>
      <c r="D119" s="15" t="str">
        <f>IF(ISNUMBER('data input'!D119),'data input'!D119/'data input'!$A119,"")</f>
        <v/>
      </c>
      <c r="E119" s="15" t="str">
        <f>IF(ISNUMBER('data input'!E119),'data input'!E119/'data input'!$A119,"")</f>
        <v/>
      </c>
      <c r="F119" s="15" t="str">
        <f>IF(ISNUMBER('data input'!F119),'data input'!F119/'data input'!$A119,"")</f>
        <v/>
      </c>
      <c r="G119" s="15" t="str">
        <f>IF(ISNUMBER('data input'!G119),'data input'!G119/'data input'!$A119,"")</f>
        <v/>
      </c>
      <c r="H119" s="15" t="str">
        <f>IF(ISNUMBER('data input'!H119),'data input'!H119/'data input'!$A119,"")</f>
        <v/>
      </c>
      <c r="I119" s="15" t="str">
        <f>IF(ISNUMBER('data input'!I119),'data input'!I119/'data input'!$A119,"")</f>
        <v/>
      </c>
      <c r="K119" s="14" t="s">
        <v>47</v>
      </c>
      <c r="L119" s="16" t="str">
        <f t="shared" ref="L119:S119" si="264">IF(L115=1,LOG10(L116),"")</f>
        <v/>
      </c>
      <c r="M119" s="16" t="str">
        <f t="shared" si="264"/>
        <v/>
      </c>
      <c r="N119" s="16" t="str">
        <f t="shared" si="264"/>
        <v/>
      </c>
      <c r="O119" s="16" t="str">
        <f t="shared" si="264"/>
        <v/>
      </c>
      <c r="P119" s="16" t="str">
        <f t="shared" si="264"/>
        <v/>
      </c>
      <c r="Q119" s="16" t="str">
        <f t="shared" si="264"/>
        <v/>
      </c>
      <c r="R119" s="16" t="str">
        <f t="shared" si="264"/>
        <v/>
      </c>
      <c r="S119" s="16" t="str">
        <f t="shared" si="264"/>
        <v/>
      </c>
    </row>
    <row r="120" spans="2:19" x14ac:dyDescent="0.2">
      <c r="B120" s="15" t="str">
        <f>IF(ISNUMBER('data input'!B120),'data input'!B120/'data input'!$A120,"")</f>
        <v/>
      </c>
      <c r="C120" s="15" t="str">
        <f>IF(ISNUMBER('data input'!C120),'data input'!C120/'data input'!$A120,"")</f>
        <v/>
      </c>
      <c r="D120" s="15" t="str">
        <f>IF(ISNUMBER('data input'!D120),'data input'!D120/'data input'!$A120,"")</f>
        <v/>
      </c>
      <c r="E120" s="15" t="str">
        <f>IF(ISNUMBER('data input'!E120),'data input'!E120/'data input'!$A120,"")</f>
        <v/>
      </c>
      <c r="F120" s="15" t="str">
        <f>IF(ISNUMBER('data input'!F120),'data input'!F120/'data input'!$A120,"")</f>
        <v/>
      </c>
      <c r="G120" s="15" t="str">
        <f>IF(ISNUMBER('data input'!G120),'data input'!G120/'data input'!$A120,"")</f>
        <v/>
      </c>
      <c r="H120" s="15" t="str">
        <f>IF(ISNUMBER('data input'!H120),'data input'!H120/'data input'!$A120,"")</f>
        <v/>
      </c>
      <c r="I120" s="15" t="str">
        <f>IF(ISNUMBER('data input'!I120),'data input'!I120/'data input'!$A120,"")</f>
        <v/>
      </c>
      <c r="K120" s="14" t="s">
        <v>48</v>
      </c>
      <c r="L120" s="16" t="str">
        <f t="shared" ref="L120:S120" si="265">IF(L115=1,SQRT(L121),"")</f>
        <v/>
      </c>
      <c r="M120" s="16" t="str">
        <f t="shared" si="265"/>
        <v/>
      </c>
      <c r="N120" s="16" t="str">
        <f t="shared" si="265"/>
        <v/>
      </c>
      <c r="O120" s="16" t="str">
        <f t="shared" si="265"/>
        <v/>
      </c>
      <c r="P120" s="16" t="str">
        <f t="shared" si="265"/>
        <v/>
      </c>
      <c r="Q120" s="16" t="str">
        <f t="shared" si="265"/>
        <v/>
      </c>
      <c r="R120" s="16" t="str">
        <f t="shared" si="265"/>
        <v/>
      </c>
      <c r="S120" s="16" t="str">
        <f t="shared" si="265"/>
        <v/>
      </c>
    </row>
    <row r="121" spans="2:19" x14ac:dyDescent="0.2">
      <c r="B121" s="15" t="str">
        <f>IF(ISNUMBER('data input'!B121),'data input'!B121/'data input'!$A121,"")</f>
        <v/>
      </c>
      <c r="C121" s="15" t="str">
        <f>IF(ISNUMBER('data input'!C121),'data input'!C121/'data input'!$A121,"")</f>
        <v/>
      </c>
      <c r="D121" s="15" t="str">
        <f>IF(ISNUMBER('data input'!D121),'data input'!D121/'data input'!$A121,"")</f>
        <v/>
      </c>
      <c r="E121" s="15" t="str">
        <f>IF(ISNUMBER('data input'!E121),'data input'!E121/'data input'!$A121,"")</f>
        <v/>
      </c>
      <c r="F121" s="15" t="str">
        <f>IF(ISNUMBER('data input'!F121),'data input'!F121/'data input'!$A121,"")</f>
        <v/>
      </c>
      <c r="G121" s="15" t="str">
        <f>IF(ISNUMBER('data input'!G121),'data input'!G121/'data input'!$A121,"")</f>
        <v/>
      </c>
      <c r="H121" s="15" t="str">
        <f>IF(ISNUMBER('data input'!H121),'data input'!H121/'data input'!$A121,"")</f>
        <v/>
      </c>
      <c r="I121" s="15" t="str">
        <f>IF(ISNUMBER('data input'!I121),'data input'!I121/'data input'!$A121,"")</f>
        <v/>
      </c>
      <c r="K121" s="14" t="s">
        <v>54</v>
      </c>
      <c r="L121" s="16" t="str">
        <f t="shared" ref="L121:S121" si="266">IF(L115=1,((L126/L123)^2+(L$10/L$7)^2)/LOG(10,EXP(1))^2,"")</f>
        <v/>
      </c>
      <c r="M121" s="16" t="str">
        <f t="shared" si="266"/>
        <v/>
      </c>
      <c r="N121" s="16" t="str">
        <f t="shared" si="266"/>
        <v/>
      </c>
      <c r="O121" s="16" t="str">
        <f t="shared" si="266"/>
        <v/>
      </c>
      <c r="P121" s="16" t="str">
        <f t="shared" si="266"/>
        <v/>
      </c>
      <c r="Q121" s="16" t="str">
        <f t="shared" si="266"/>
        <v/>
      </c>
      <c r="R121" s="16" t="str">
        <f t="shared" si="266"/>
        <v/>
      </c>
      <c r="S121" s="16" t="str">
        <f t="shared" si="266"/>
        <v/>
      </c>
    </row>
    <row r="122" spans="2:19" x14ac:dyDescent="0.2">
      <c r="B122" s="15" t="str">
        <f>IF(ISNUMBER('data input'!B122),'data input'!B122/'data input'!$A122,"")</f>
        <v/>
      </c>
      <c r="C122" s="15" t="str">
        <f>IF(ISNUMBER('data input'!C122),'data input'!C122/'data input'!$A122,"")</f>
        <v/>
      </c>
      <c r="D122" s="15" t="str">
        <f>IF(ISNUMBER('data input'!D122),'data input'!D122/'data input'!$A122,"")</f>
        <v/>
      </c>
      <c r="E122" s="15" t="str">
        <f>IF(ISNUMBER('data input'!E122),'data input'!E122/'data input'!$A122,"")</f>
        <v/>
      </c>
      <c r="F122" s="15" t="str">
        <f>IF(ISNUMBER('data input'!F122),'data input'!F122/'data input'!$A122,"")</f>
        <v/>
      </c>
      <c r="G122" s="15" t="str">
        <f>IF(ISNUMBER('data input'!G122),'data input'!G122/'data input'!$A122,"")</f>
        <v/>
      </c>
      <c r="H122" s="15" t="str">
        <f>IF(ISNUMBER('data input'!H122),'data input'!H122/'data input'!$A122,"")</f>
        <v/>
      </c>
      <c r="I122" s="15" t="str">
        <f>IF(ISNUMBER('data input'!I122),'data input'!I122/'data input'!$A122,"")</f>
        <v/>
      </c>
    </row>
    <row r="123" spans="2:19" x14ac:dyDescent="0.2">
      <c r="B123" s="15" t="str">
        <f>IF(ISNUMBER('data input'!B123),'data input'!B123/'data input'!$A123,"")</f>
        <v/>
      </c>
      <c r="C123" s="15" t="str">
        <f>IF(ISNUMBER('data input'!C123),'data input'!C123/'data input'!$A123,"")</f>
        <v/>
      </c>
      <c r="D123" s="15" t="str">
        <f>IF(ISNUMBER('data input'!D123),'data input'!D123/'data input'!$A123,"")</f>
        <v/>
      </c>
      <c r="E123" s="15" t="str">
        <f>IF(ISNUMBER('data input'!E123),'data input'!E123/'data input'!$A123,"")</f>
        <v/>
      </c>
      <c r="F123" s="15" t="str">
        <f>IF(ISNUMBER('data input'!F123),'data input'!F123/'data input'!$A123,"")</f>
        <v/>
      </c>
      <c r="G123" s="15" t="str">
        <f>IF(ISNUMBER('data input'!G123),'data input'!G123/'data input'!$A123,"")</f>
        <v/>
      </c>
      <c r="H123" s="15" t="str">
        <f>IF(ISNUMBER('data input'!H123),'data input'!H123/'data input'!$A123,"")</f>
        <v/>
      </c>
      <c r="I123" s="15" t="str">
        <f>IF(ISNUMBER('data input'!I123),'data input'!I123/'data input'!$A123,"")</f>
        <v/>
      </c>
      <c r="K123" s="14" t="s">
        <v>44</v>
      </c>
      <c r="L123" s="16" t="str">
        <f t="shared" ref="L123:O123" si="267">IF(L115=1,AVERAGE(B116:B127),"")</f>
        <v/>
      </c>
      <c r="M123" s="16" t="str">
        <f t="shared" si="267"/>
        <v/>
      </c>
      <c r="N123" s="16" t="str">
        <f t="shared" si="267"/>
        <v/>
      </c>
      <c r="O123" s="16" t="str">
        <f t="shared" si="267"/>
        <v/>
      </c>
      <c r="P123" s="16" t="str">
        <f t="shared" ref="P123" si="268">IF(P115=1,AVERAGE(F116:F127),"")</f>
        <v/>
      </c>
      <c r="Q123" s="16" t="str">
        <f t="shared" ref="Q123" si="269">IF(Q115=1,AVERAGE(G116:G127),"")</f>
        <v/>
      </c>
      <c r="R123" s="16" t="str">
        <f t="shared" ref="R123" si="270">IF(R115=1,AVERAGE(H116:H127),"")</f>
        <v/>
      </c>
      <c r="S123" s="16" t="str">
        <f t="shared" ref="S123" si="271">IF(S115=1,AVERAGE(I116:I127),"")</f>
        <v/>
      </c>
    </row>
    <row r="124" spans="2:19" x14ac:dyDescent="0.2">
      <c r="B124" s="15" t="str">
        <f>IF(ISNUMBER('data input'!B124),'data input'!B124/'data input'!$A124,"")</f>
        <v/>
      </c>
      <c r="C124" s="15" t="str">
        <f>IF(ISNUMBER('data input'!C124),'data input'!C124/'data input'!$A124,"")</f>
        <v/>
      </c>
      <c r="D124" s="15" t="str">
        <f>IF(ISNUMBER('data input'!D124),'data input'!D124/'data input'!$A124,"")</f>
        <v/>
      </c>
      <c r="E124" s="15" t="str">
        <f>IF(ISNUMBER('data input'!E124),'data input'!E124/'data input'!$A124,"")</f>
        <v/>
      </c>
      <c r="F124" s="15" t="str">
        <f>IF(ISNUMBER('data input'!F124),'data input'!F124/'data input'!$A124,"")</f>
        <v/>
      </c>
      <c r="G124" s="15" t="str">
        <f>IF(ISNUMBER('data input'!G124),'data input'!G124/'data input'!$A124,"")</f>
        <v/>
      </c>
      <c r="H124" s="15" t="str">
        <f>IF(ISNUMBER('data input'!H124),'data input'!H124/'data input'!$A124,"")</f>
        <v/>
      </c>
      <c r="I124" s="15" t="str">
        <f>IF(ISNUMBER('data input'!I124),'data input'!I124/'data input'!$A124,"")</f>
        <v/>
      </c>
      <c r="K124" s="14" t="s">
        <v>45</v>
      </c>
      <c r="L124" s="16" t="str">
        <f t="shared" ref="L124:O124" si="272">IF(L115=1,STDEV(B116:B127),"")</f>
        <v/>
      </c>
      <c r="M124" s="16" t="str">
        <f t="shared" si="272"/>
        <v/>
      </c>
      <c r="N124" s="16" t="str">
        <f t="shared" si="272"/>
        <v/>
      </c>
      <c r="O124" s="16" t="str">
        <f t="shared" si="272"/>
        <v/>
      </c>
      <c r="P124" s="16" t="str">
        <f t="shared" ref="P124" si="273">IF(P115=1,STDEV(F116:F127),"")</f>
        <v/>
      </c>
      <c r="Q124" s="16" t="str">
        <f t="shared" ref="Q124" si="274">IF(Q115=1,STDEV(G116:G127),"")</f>
        <v/>
      </c>
      <c r="R124" s="16" t="str">
        <f t="shared" ref="R124" si="275">IF(R115=1,STDEV(H116:H127),"")</f>
        <v/>
      </c>
      <c r="S124" s="16" t="str">
        <f t="shared" ref="S124" si="276">IF(S115=1,STDEV(I116:I127),"")</f>
        <v/>
      </c>
    </row>
    <row r="125" spans="2:19" x14ac:dyDescent="0.2">
      <c r="B125" s="15" t="str">
        <f>IF(ISNUMBER('data input'!B125),'data input'!B125/'data input'!$A125,"")</f>
        <v/>
      </c>
      <c r="C125" s="15" t="str">
        <f>IF(ISNUMBER('data input'!C125),'data input'!C125/'data input'!$A125,"")</f>
        <v/>
      </c>
      <c r="D125" s="15" t="str">
        <f>IF(ISNUMBER('data input'!D125),'data input'!D125/'data input'!$A125,"")</f>
        <v/>
      </c>
      <c r="E125" s="15" t="str">
        <f>IF(ISNUMBER('data input'!E125),'data input'!E125/'data input'!$A125,"")</f>
        <v/>
      </c>
      <c r="F125" s="15" t="str">
        <f>IF(ISNUMBER('data input'!F125),'data input'!F125/'data input'!$A125,"")</f>
        <v/>
      </c>
      <c r="G125" s="15" t="str">
        <f>IF(ISNUMBER('data input'!G125),'data input'!G125/'data input'!$A125,"")</f>
        <v/>
      </c>
      <c r="H125" s="15" t="str">
        <f>IF(ISNUMBER('data input'!H125),'data input'!H125/'data input'!$A125,"")</f>
        <v/>
      </c>
      <c r="I125" s="15" t="str">
        <f>IF(ISNUMBER('data input'!I125),'data input'!I125/'data input'!$A125,"")</f>
        <v/>
      </c>
      <c r="K125" s="14" t="s">
        <v>36</v>
      </c>
      <c r="L125" s="14" t="str">
        <f t="shared" ref="L125:O125" si="277">IF(L115=1,12-COUNTBLANK(B116:B127),"")</f>
        <v/>
      </c>
      <c r="M125" s="14" t="str">
        <f t="shared" si="277"/>
        <v/>
      </c>
      <c r="N125" s="14" t="str">
        <f t="shared" si="277"/>
        <v/>
      </c>
      <c r="O125" s="14" t="str">
        <f t="shared" si="277"/>
        <v/>
      </c>
      <c r="P125" s="14" t="str">
        <f t="shared" ref="P125" si="278">IF(P115=1,12-COUNTBLANK(F116:F127),"")</f>
        <v/>
      </c>
      <c r="Q125" s="14" t="str">
        <f t="shared" ref="Q125" si="279">IF(Q115=1,12-COUNTBLANK(G116:G127),"")</f>
        <v/>
      </c>
      <c r="R125" s="14" t="str">
        <f t="shared" ref="R125" si="280">IF(R115=1,12-COUNTBLANK(H116:H127),"")</f>
        <v/>
      </c>
      <c r="S125" s="14" t="str">
        <f t="shared" ref="S125" si="281">IF(S115=1,12-COUNTBLANK(I116:I127),"")</f>
        <v/>
      </c>
    </row>
    <row r="126" spans="2:19" x14ac:dyDescent="0.2">
      <c r="B126" s="15" t="str">
        <f>IF(ISNUMBER('data input'!B126),'data input'!B126/'data input'!$A126,"")</f>
        <v/>
      </c>
      <c r="C126" s="15" t="str">
        <f>IF(ISNUMBER('data input'!C126),'data input'!C126/'data input'!$A126,"")</f>
        <v/>
      </c>
      <c r="D126" s="15" t="str">
        <f>IF(ISNUMBER('data input'!D126),'data input'!D126/'data input'!$A126,"")</f>
        <v/>
      </c>
      <c r="E126" s="15" t="str">
        <f>IF(ISNUMBER('data input'!E126),'data input'!E126/'data input'!$A126,"")</f>
        <v/>
      </c>
      <c r="F126" s="15" t="str">
        <f>IF(ISNUMBER('data input'!F126),'data input'!F126/'data input'!$A126,"")</f>
        <v/>
      </c>
      <c r="G126" s="15" t="str">
        <f>IF(ISNUMBER('data input'!G126),'data input'!G126/'data input'!$A126,"")</f>
        <v/>
      </c>
      <c r="H126" s="15" t="str">
        <f>IF(ISNUMBER('data input'!H126),'data input'!H126/'data input'!$A126,"")</f>
        <v/>
      </c>
      <c r="I126" s="15" t="str">
        <f>IF(ISNUMBER('data input'!I126),'data input'!I126/'data input'!$A126,"")</f>
        <v/>
      </c>
      <c r="K126" s="14" t="s">
        <v>46</v>
      </c>
      <c r="L126" s="16" t="str">
        <f t="shared" ref="L126:O126" si="282">IF(L115=1,L124/SQRT(L125),"")</f>
        <v/>
      </c>
      <c r="M126" s="16" t="str">
        <f t="shared" si="282"/>
        <v/>
      </c>
      <c r="N126" s="16" t="str">
        <f t="shared" si="282"/>
        <v/>
      </c>
      <c r="O126" s="16" t="str">
        <f t="shared" si="282"/>
        <v/>
      </c>
      <c r="P126" s="16" t="str">
        <f t="shared" ref="P126" si="283">IF(P115=1,P124/SQRT(P125),"")</f>
        <v/>
      </c>
      <c r="Q126" s="16" t="str">
        <f t="shared" ref="Q126" si="284">IF(Q115=1,Q124/SQRT(Q125),"")</f>
        <v/>
      </c>
      <c r="R126" s="16" t="str">
        <f t="shared" ref="R126" si="285">IF(R115=1,R124/SQRT(R125),"")</f>
        <v/>
      </c>
      <c r="S126" s="16" t="str">
        <f t="shared" ref="S126" si="286">IF(S115=1,S124/SQRT(S125),"")</f>
        <v/>
      </c>
    </row>
    <row r="127" spans="2:19" x14ac:dyDescent="0.2">
      <c r="B127" s="15" t="str">
        <f>IF(ISNUMBER('data input'!B127),'data input'!B127/'data input'!$A127,"")</f>
        <v/>
      </c>
      <c r="C127" s="15" t="str">
        <f>IF(ISNUMBER('data input'!C127),'data input'!C127/'data input'!$A127,"")</f>
        <v/>
      </c>
      <c r="D127" s="15" t="str">
        <f>IF(ISNUMBER('data input'!D127),'data input'!D127/'data input'!$A127,"")</f>
        <v/>
      </c>
      <c r="E127" s="15" t="str">
        <f>IF(ISNUMBER('data input'!E127),'data input'!E127/'data input'!$A127,"")</f>
        <v/>
      </c>
      <c r="F127" s="15" t="str">
        <f>IF(ISNUMBER('data input'!F127),'data input'!F127/'data input'!$A127,"")</f>
        <v/>
      </c>
      <c r="G127" s="15" t="str">
        <f>IF(ISNUMBER('data input'!G127),'data input'!G127/'data input'!$A127,"")</f>
        <v/>
      </c>
      <c r="H127" s="15" t="str">
        <f>IF(ISNUMBER('data input'!H127),'data input'!H127/'data input'!$A127,"")</f>
        <v/>
      </c>
      <c r="I127" s="15" t="str">
        <f>IF(ISNUMBER('data input'!I127),'data input'!I127/'data input'!$A127,"")</f>
        <v/>
      </c>
    </row>
    <row r="128" spans="2:19" x14ac:dyDescent="0.2">
      <c r="B128" s="93" t="s">
        <v>17</v>
      </c>
      <c r="C128" s="93" t="s">
        <v>19</v>
      </c>
      <c r="D128" s="93" t="s">
        <v>20</v>
      </c>
      <c r="E128" s="93" t="s">
        <v>21</v>
      </c>
      <c r="F128" s="93" t="s">
        <v>22</v>
      </c>
      <c r="G128" s="93" t="s">
        <v>23</v>
      </c>
      <c r="H128" s="93" t="s">
        <v>24</v>
      </c>
      <c r="I128" s="93" t="s">
        <v>25</v>
      </c>
    </row>
    <row r="129" spans="2:19" x14ac:dyDescent="0.2">
      <c r="B129" s="108" t="str">
        <f>IF(ISNUMBER('basic information'!K5),'basic information'!K5,"")</f>
        <v/>
      </c>
      <c r="C129" s="108"/>
      <c r="D129" s="108"/>
      <c r="E129" s="108"/>
      <c r="F129" s="108"/>
      <c r="G129" s="108"/>
      <c r="H129" s="108"/>
      <c r="I129" s="108"/>
      <c r="K129" s="14" t="s">
        <v>38</v>
      </c>
      <c r="L129" s="14" t="str">
        <f t="shared" ref="L129" si="287">(IF(COUNTBLANK(B130:B141)&lt;12,1,""))</f>
        <v/>
      </c>
      <c r="M129" s="14" t="str">
        <f t="shared" ref="M129" si="288">(IF(COUNTBLANK(C130:C141)&lt;12,1,""))</f>
        <v/>
      </c>
      <c r="N129" s="14" t="str">
        <f t="shared" ref="N129" si="289">(IF(COUNTBLANK(D130:D141)&lt;12,1,""))</f>
        <v/>
      </c>
      <c r="O129" s="14" t="str">
        <f t="shared" ref="O129" si="290">(IF(COUNTBLANK(E130:E141)&lt;12,1,""))</f>
        <v/>
      </c>
      <c r="P129" s="14" t="str">
        <f t="shared" ref="P129" si="291">(IF(COUNTBLANK(F130:F141)&lt;12,1,""))</f>
        <v/>
      </c>
      <c r="Q129" s="14" t="str">
        <f t="shared" ref="Q129" si="292">(IF(COUNTBLANK(G130:G141)&lt;12,1,""))</f>
        <v/>
      </c>
      <c r="R129" s="14" t="str">
        <f t="shared" ref="R129" si="293">(IF(COUNTBLANK(H130:H141)&lt;12,1,""))</f>
        <v/>
      </c>
      <c r="S129" s="14" t="str">
        <f t="shared" ref="S129" si="294">(IF(COUNTBLANK(I130:I141)&lt;12,1,""))</f>
        <v/>
      </c>
    </row>
    <row r="130" spans="2:19" x14ac:dyDescent="0.2">
      <c r="B130" s="15" t="str">
        <f>IF(ISNUMBER('data input'!B130),'data input'!B130/'data input'!$A130,"")</f>
        <v/>
      </c>
      <c r="C130" s="15" t="str">
        <f>IF(ISNUMBER('data input'!C130),'data input'!C130/'data input'!$A130,"")</f>
        <v/>
      </c>
      <c r="D130" s="15" t="str">
        <f>IF(ISNUMBER('data input'!D130),'data input'!D130/'data input'!$A130,"")</f>
        <v/>
      </c>
      <c r="E130" s="15" t="str">
        <f>IF(ISNUMBER('data input'!E130),'data input'!E130/'data input'!$A130,"")</f>
        <v/>
      </c>
      <c r="F130" s="15" t="str">
        <f>IF(ISNUMBER('data input'!F130),'data input'!F130/'data input'!$A130,"")</f>
        <v/>
      </c>
      <c r="G130" s="15" t="str">
        <f>IF(ISNUMBER('data input'!G130),'data input'!G130/'data input'!$A130,"")</f>
        <v/>
      </c>
      <c r="H130" s="15" t="str">
        <f>IF(ISNUMBER('data input'!H130),'data input'!H130/'data input'!$A130,"")</f>
        <v/>
      </c>
      <c r="I130" s="15" t="str">
        <f>IF(ISNUMBER('data input'!I130),'data input'!I130/'data input'!$A130,"")</f>
        <v/>
      </c>
      <c r="K130" s="14" t="s">
        <v>37</v>
      </c>
      <c r="L130" s="16" t="str">
        <f t="shared" ref="L130:O130" si="295">IF(L129=1,L137/L$7,"")</f>
        <v/>
      </c>
      <c r="M130" s="16" t="str">
        <f t="shared" si="295"/>
        <v/>
      </c>
      <c r="N130" s="16" t="str">
        <f t="shared" si="295"/>
        <v/>
      </c>
      <c r="O130" s="16" t="str">
        <f t="shared" si="295"/>
        <v/>
      </c>
      <c r="P130" s="16" t="str">
        <f t="shared" ref="P130" si="296">IF(P129=1,P137/P$7,"")</f>
        <v/>
      </c>
      <c r="Q130" s="16" t="str">
        <f t="shared" ref="Q130" si="297">IF(Q129=1,Q137/Q$7,"")</f>
        <v/>
      </c>
      <c r="R130" s="16" t="str">
        <f t="shared" ref="R130" si="298">IF(R129=1,R137/R$7,"")</f>
        <v/>
      </c>
      <c r="S130" s="16" t="str">
        <f t="shared" ref="S130" si="299">IF(S129=1,S137/S$7,"")</f>
        <v/>
      </c>
    </row>
    <row r="131" spans="2:19" x14ac:dyDescent="0.2">
      <c r="B131" s="15" t="str">
        <f>IF(ISNUMBER('data input'!B131),'data input'!B131/'data input'!$A131,"")</f>
        <v/>
      </c>
      <c r="C131" s="15" t="str">
        <f>IF(ISNUMBER('data input'!C131),'data input'!C131/'data input'!$A131,"")</f>
        <v/>
      </c>
      <c r="D131" s="15" t="str">
        <f>IF(ISNUMBER('data input'!D131),'data input'!D131/'data input'!$A131,"")</f>
        <v/>
      </c>
      <c r="E131" s="15" t="str">
        <f>IF(ISNUMBER('data input'!E131),'data input'!E131/'data input'!$A131,"")</f>
        <v/>
      </c>
      <c r="F131" s="15" t="str">
        <f>IF(ISNUMBER('data input'!F131),'data input'!F131/'data input'!$A131,"")</f>
        <v/>
      </c>
      <c r="G131" s="15" t="str">
        <f>IF(ISNUMBER('data input'!G131),'data input'!G131/'data input'!$A131,"")</f>
        <v/>
      </c>
      <c r="H131" s="15" t="str">
        <f>IF(ISNUMBER('data input'!H131),'data input'!H131/'data input'!$A131,"")</f>
        <v/>
      </c>
      <c r="I131" s="15" t="str">
        <f>IF(ISNUMBER('data input'!I131),'data input'!I131/'data input'!$A131,"")</f>
        <v/>
      </c>
      <c r="K131" s="14" t="s">
        <v>40</v>
      </c>
      <c r="L131" s="16" t="str">
        <f t="shared" ref="L131:S131" si="300">IF(L129=1,SQRT(L132),"")</f>
        <v/>
      </c>
      <c r="M131" s="16" t="str">
        <f t="shared" si="300"/>
        <v/>
      </c>
      <c r="N131" s="16" t="str">
        <f t="shared" si="300"/>
        <v/>
      </c>
      <c r="O131" s="16" t="str">
        <f t="shared" si="300"/>
        <v/>
      </c>
      <c r="P131" s="16" t="str">
        <f t="shared" si="300"/>
        <v/>
      </c>
      <c r="Q131" s="16" t="str">
        <f t="shared" si="300"/>
        <v/>
      </c>
      <c r="R131" s="16" t="str">
        <f t="shared" si="300"/>
        <v/>
      </c>
      <c r="S131" s="16" t="str">
        <f t="shared" si="300"/>
        <v/>
      </c>
    </row>
    <row r="132" spans="2:19" x14ac:dyDescent="0.2">
      <c r="B132" s="15" t="str">
        <f>IF(ISNUMBER('data input'!B132),'data input'!B132/'data input'!$A132,"")</f>
        <v/>
      </c>
      <c r="C132" s="15" t="str">
        <f>IF(ISNUMBER('data input'!C132),'data input'!C132/'data input'!$A132,"")</f>
        <v/>
      </c>
      <c r="D132" s="15" t="str">
        <f>IF(ISNUMBER('data input'!D132),'data input'!D132/'data input'!$A132,"")</f>
        <v/>
      </c>
      <c r="E132" s="15" t="str">
        <f>IF(ISNUMBER('data input'!E132),'data input'!E132/'data input'!$A132,"")</f>
        <v/>
      </c>
      <c r="F132" s="15" t="str">
        <f>IF(ISNUMBER('data input'!F132),'data input'!F132/'data input'!$A132,"")</f>
        <v/>
      </c>
      <c r="G132" s="15" t="str">
        <f>IF(ISNUMBER('data input'!G132),'data input'!G132/'data input'!$A132,"")</f>
        <v/>
      </c>
      <c r="H132" s="15" t="str">
        <f>IF(ISNUMBER('data input'!H132),'data input'!H132/'data input'!$A132,"")</f>
        <v/>
      </c>
      <c r="I132" s="15" t="str">
        <f>IF(ISNUMBER('data input'!I132),'data input'!I132/'data input'!$A132,"")</f>
        <v/>
      </c>
      <c r="K132" s="14" t="s">
        <v>39</v>
      </c>
      <c r="L132" s="16" t="str">
        <f t="shared" ref="L132:S132" si="301">IF(L129=1,L130^2*((L$10/L$7)^2+(L140/L137)^2),"")</f>
        <v/>
      </c>
      <c r="M132" s="16" t="str">
        <f t="shared" si="301"/>
        <v/>
      </c>
      <c r="N132" s="16" t="str">
        <f t="shared" si="301"/>
        <v/>
      </c>
      <c r="O132" s="16" t="str">
        <f t="shared" si="301"/>
        <v/>
      </c>
      <c r="P132" s="16" t="str">
        <f t="shared" si="301"/>
        <v/>
      </c>
      <c r="Q132" s="16" t="str">
        <f t="shared" si="301"/>
        <v/>
      </c>
      <c r="R132" s="16" t="str">
        <f t="shared" si="301"/>
        <v/>
      </c>
      <c r="S132" s="16" t="str">
        <f t="shared" si="301"/>
        <v/>
      </c>
    </row>
    <row r="133" spans="2:19" x14ac:dyDescent="0.2">
      <c r="B133" s="15" t="str">
        <f>IF(ISNUMBER('data input'!B133),'data input'!B133/'data input'!$A133,"")</f>
        <v/>
      </c>
      <c r="C133" s="15" t="str">
        <f>IF(ISNUMBER('data input'!C133),'data input'!C133/'data input'!$A133,"")</f>
        <v/>
      </c>
      <c r="D133" s="15" t="str">
        <f>IF(ISNUMBER('data input'!D133),'data input'!D133/'data input'!$A133,"")</f>
        <v/>
      </c>
      <c r="E133" s="15" t="str">
        <f>IF(ISNUMBER('data input'!E133),'data input'!E133/'data input'!$A133,"")</f>
        <v/>
      </c>
      <c r="F133" s="15" t="str">
        <f>IF(ISNUMBER('data input'!F133),'data input'!F133/'data input'!$A133,"")</f>
        <v/>
      </c>
      <c r="G133" s="15" t="str">
        <f>IF(ISNUMBER('data input'!G133),'data input'!G133/'data input'!$A133,"")</f>
        <v/>
      </c>
      <c r="H133" s="15" t="str">
        <f>IF(ISNUMBER('data input'!H133),'data input'!H133/'data input'!$A133,"")</f>
        <v/>
      </c>
      <c r="I133" s="15" t="str">
        <f>IF(ISNUMBER('data input'!I133),'data input'!I133/'data input'!$A133,"")</f>
        <v/>
      </c>
      <c r="K133" s="14" t="s">
        <v>47</v>
      </c>
      <c r="L133" s="16" t="str">
        <f t="shared" ref="L133:S133" si="302">IF(L129=1,LOG10(L130),"")</f>
        <v/>
      </c>
      <c r="M133" s="16" t="str">
        <f t="shared" si="302"/>
        <v/>
      </c>
      <c r="N133" s="16" t="str">
        <f t="shared" si="302"/>
        <v/>
      </c>
      <c r="O133" s="16" t="str">
        <f t="shared" si="302"/>
        <v/>
      </c>
      <c r="P133" s="16" t="str">
        <f t="shared" si="302"/>
        <v/>
      </c>
      <c r="Q133" s="16" t="str">
        <f t="shared" si="302"/>
        <v/>
      </c>
      <c r="R133" s="16" t="str">
        <f t="shared" si="302"/>
        <v/>
      </c>
      <c r="S133" s="16" t="str">
        <f t="shared" si="302"/>
        <v/>
      </c>
    </row>
    <row r="134" spans="2:19" x14ac:dyDescent="0.2">
      <c r="B134" s="15" t="str">
        <f>IF(ISNUMBER('data input'!B134),'data input'!B134/'data input'!$A134,"")</f>
        <v/>
      </c>
      <c r="C134" s="15" t="str">
        <f>IF(ISNUMBER('data input'!C134),'data input'!C134/'data input'!$A134,"")</f>
        <v/>
      </c>
      <c r="D134" s="15" t="str">
        <f>IF(ISNUMBER('data input'!D134),'data input'!D134/'data input'!$A134,"")</f>
        <v/>
      </c>
      <c r="E134" s="15" t="str">
        <f>IF(ISNUMBER('data input'!E134),'data input'!E134/'data input'!$A134,"")</f>
        <v/>
      </c>
      <c r="F134" s="15" t="str">
        <f>IF(ISNUMBER('data input'!F134),'data input'!F134/'data input'!$A134,"")</f>
        <v/>
      </c>
      <c r="G134" s="15" t="str">
        <f>IF(ISNUMBER('data input'!G134),'data input'!G134/'data input'!$A134,"")</f>
        <v/>
      </c>
      <c r="H134" s="15" t="str">
        <f>IF(ISNUMBER('data input'!H134),'data input'!H134/'data input'!$A134,"")</f>
        <v/>
      </c>
      <c r="I134" s="15" t="str">
        <f>IF(ISNUMBER('data input'!I134),'data input'!I134/'data input'!$A134,"")</f>
        <v/>
      </c>
      <c r="K134" s="14" t="s">
        <v>48</v>
      </c>
      <c r="L134" s="16" t="str">
        <f t="shared" ref="L134:S134" si="303">IF(L129=1,SQRT(L135),"")</f>
        <v/>
      </c>
      <c r="M134" s="16" t="str">
        <f t="shared" si="303"/>
        <v/>
      </c>
      <c r="N134" s="16" t="str">
        <f t="shared" si="303"/>
        <v/>
      </c>
      <c r="O134" s="16" t="str">
        <f t="shared" si="303"/>
        <v/>
      </c>
      <c r="P134" s="16" t="str">
        <f t="shared" si="303"/>
        <v/>
      </c>
      <c r="Q134" s="16" t="str">
        <f t="shared" si="303"/>
        <v/>
      </c>
      <c r="R134" s="16" t="str">
        <f t="shared" si="303"/>
        <v/>
      </c>
      <c r="S134" s="16" t="str">
        <f t="shared" si="303"/>
        <v/>
      </c>
    </row>
    <row r="135" spans="2:19" x14ac:dyDescent="0.2">
      <c r="B135" s="15" t="str">
        <f>IF(ISNUMBER('data input'!B135),'data input'!B135/'data input'!$A135,"")</f>
        <v/>
      </c>
      <c r="C135" s="15" t="str">
        <f>IF(ISNUMBER('data input'!C135),'data input'!C135/'data input'!$A135,"")</f>
        <v/>
      </c>
      <c r="D135" s="15" t="str">
        <f>IF(ISNUMBER('data input'!D135),'data input'!D135/'data input'!$A135,"")</f>
        <v/>
      </c>
      <c r="E135" s="15" t="str">
        <f>IF(ISNUMBER('data input'!E135),'data input'!E135/'data input'!$A135,"")</f>
        <v/>
      </c>
      <c r="F135" s="15" t="str">
        <f>IF(ISNUMBER('data input'!F135),'data input'!F135/'data input'!$A135,"")</f>
        <v/>
      </c>
      <c r="G135" s="15" t="str">
        <f>IF(ISNUMBER('data input'!G135),'data input'!G135/'data input'!$A135,"")</f>
        <v/>
      </c>
      <c r="H135" s="15" t="str">
        <f>IF(ISNUMBER('data input'!H135),'data input'!H135/'data input'!$A135,"")</f>
        <v/>
      </c>
      <c r="I135" s="15" t="str">
        <f>IF(ISNUMBER('data input'!I135),'data input'!I135/'data input'!$A135,"")</f>
        <v/>
      </c>
      <c r="K135" s="14" t="s">
        <v>54</v>
      </c>
      <c r="L135" s="16" t="str">
        <f t="shared" ref="L135:S135" si="304">IF(L129=1,((L140/L137)^2+(L$10/L$7)^2)/LOG(10,EXP(1))^2,"")</f>
        <v/>
      </c>
      <c r="M135" s="16" t="str">
        <f t="shared" si="304"/>
        <v/>
      </c>
      <c r="N135" s="16" t="str">
        <f t="shared" si="304"/>
        <v/>
      </c>
      <c r="O135" s="16" t="str">
        <f t="shared" si="304"/>
        <v/>
      </c>
      <c r="P135" s="16" t="str">
        <f t="shared" si="304"/>
        <v/>
      </c>
      <c r="Q135" s="16" t="str">
        <f t="shared" si="304"/>
        <v/>
      </c>
      <c r="R135" s="16" t="str">
        <f t="shared" si="304"/>
        <v/>
      </c>
      <c r="S135" s="16" t="str">
        <f t="shared" si="304"/>
        <v/>
      </c>
    </row>
    <row r="136" spans="2:19" x14ac:dyDescent="0.2">
      <c r="B136" s="15" t="str">
        <f>IF(ISNUMBER('data input'!B136),'data input'!B136/'data input'!$A136,"")</f>
        <v/>
      </c>
      <c r="C136" s="15" t="str">
        <f>IF(ISNUMBER('data input'!C136),'data input'!C136/'data input'!$A136,"")</f>
        <v/>
      </c>
      <c r="D136" s="15" t="str">
        <f>IF(ISNUMBER('data input'!D136),'data input'!D136/'data input'!$A136,"")</f>
        <v/>
      </c>
      <c r="E136" s="15" t="str">
        <f>IF(ISNUMBER('data input'!E136),'data input'!E136/'data input'!$A136,"")</f>
        <v/>
      </c>
      <c r="F136" s="15" t="str">
        <f>IF(ISNUMBER('data input'!F136),'data input'!F136/'data input'!$A136,"")</f>
        <v/>
      </c>
      <c r="G136" s="15" t="str">
        <f>IF(ISNUMBER('data input'!G136),'data input'!G136/'data input'!$A136,"")</f>
        <v/>
      </c>
      <c r="H136" s="15" t="str">
        <f>IF(ISNUMBER('data input'!H136),'data input'!H136/'data input'!$A136,"")</f>
        <v/>
      </c>
      <c r="I136" s="15" t="str">
        <f>IF(ISNUMBER('data input'!I136),'data input'!I136/'data input'!$A136,"")</f>
        <v/>
      </c>
    </row>
    <row r="137" spans="2:19" x14ac:dyDescent="0.2">
      <c r="B137" s="15" t="str">
        <f>IF(ISNUMBER('data input'!B137),'data input'!B137/'data input'!$A137,"")</f>
        <v/>
      </c>
      <c r="C137" s="15" t="str">
        <f>IF(ISNUMBER('data input'!C137),'data input'!C137/'data input'!$A137,"")</f>
        <v/>
      </c>
      <c r="D137" s="15" t="str">
        <f>IF(ISNUMBER('data input'!D137),'data input'!D137/'data input'!$A137,"")</f>
        <v/>
      </c>
      <c r="E137" s="15" t="str">
        <f>IF(ISNUMBER('data input'!E137),'data input'!E137/'data input'!$A137,"")</f>
        <v/>
      </c>
      <c r="F137" s="15" t="str">
        <f>IF(ISNUMBER('data input'!F137),'data input'!F137/'data input'!$A137,"")</f>
        <v/>
      </c>
      <c r="G137" s="15" t="str">
        <f>IF(ISNUMBER('data input'!G137),'data input'!G137/'data input'!$A137,"")</f>
        <v/>
      </c>
      <c r="H137" s="15" t="str">
        <f>IF(ISNUMBER('data input'!H137),'data input'!H137/'data input'!$A137,"")</f>
        <v/>
      </c>
      <c r="I137" s="15" t="str">
        <f>IF(ISNUMBER('data input'!I137),'data input'!I137/'data input'!$A137,"")</f>
        <v/>
      </c>
      <c r="K137" s="14" t="s">
        <v>44</v>
      </c>
      <c r="L137" s="16" t="str">
        <f t="shared" ref="L137:O137" si="305">IF(L129=1,AVERAGE(B130:B141),"")</f>
        <v/>
      </c>
      <c r="M137" s="16" t="str">
        <f t="shared" si="305"/>
        <v/>
      </c>
      <c r="N137" s="16" t="str">
        <f t="shared" si="305"/>
        <v/>
      </c>
      <c r="O137" s="16" t="str">
        <f t="shared" si="305"/>
        <v/>
      </c>
      <c r="P137" s="16" t="str">
        <f t="shared" ref="P137" si="306">IF(P129=1,AVERAGE(F130:F141),"")</f>
        <v/>
      </c>
      <c r="Q137" s="16" t="str">
        <f t="shared" ref="Q137" si="307">IF(Q129=1,AVERAGE(G130:G141),"")</f>
        <v/>
      </c>
      <c r="R137" s="16" t="str">
        <f t="shared" ref="R137" si="308">IF(R129=1,AVERAGE(H130:H141),"")</f>
        <v/>
      </c>
      <c r="S137" s="16" t="str">
        <f t="shared" ref="S137" si="309">IF(S129=1,AVERAGE(I130:I141),"")</f>
        <v/>
      </c>
    </row>
    <row r="138" spans="2:19" x14ac:dyDescent="0.2">
      <c r="B138" s="15" t="str">
        <f>IF(ISNUMBER('data input'!B138),'data input'!B138/'data input'!$A138,"")</f>
        <v/>
      </c>
      <c r="C138" s="15" t="str">
        <f>IF(ISNUMBER('data input'!C138),'data input'!C138/'data input'!$A138,"")</f>
        <v/>
      </c>
      <c r="D138" s="15" t="str">
        <f>IF(ISNUMBER('data input'!D138),'data input'!D138/'data input'!$A138,"")</f>
        <v/>
      </c>
      <c r="E138" s="15" t="str">
        <f>IF(ISNUMBER('data input'!E138),'data input'!E138/'data input'!$A138,"")</f>
        <v/>
      </c>
      <c r="F138" s="15" t="str">
        <f>IF(ISNUMBER('data input'!F138),'data input'!F138/'data input'!$A138,"")</f>
        <v/>
      </c>
      <c r="G138" s="15" t="str">
        <f>IF(ISNUMBER('data input'!G138),'data input'!G138/'data input'!$A138,"")</f>
        <v/>
      </c>
      <c r="H138" s="15" t="str">
        <f>IF(ISNUMBER('data input'!H138),'data input'!H138/'data input'!$A138,"")</f>
        <v/>
      </c>
      <c r="I138" s="15" t="str">
        <f>IF(ISNUMBER('data input'!I138),'data input'!I138/'data input'!$A138,"")</f>
        <v/>
      </c>
      <c r="K138" s="14" t="s">
        <v>45</v>
      </c>
      <c r="L138" s="16" t="str">
        <f t="shared" ref="L138:O138" si="310">IF(L129=1,STDEV(B130:B141),"")</f>
        <v/>
      </c>
      <c r="M138" s="16" t="str">
        <f t="shared" si="310"/>
        <v/>
      </c>
      <c r="N138" s="16" t="str">
        <f t="shared" si="310"/>
        <v/>
      </c>
      <c r="O138" s="16" t="str">
        <f t="shared" si="310"/>
        <v/>
      </c>
      <c r="P138" s="16" t="str">
        <f t="shared" ref="P138" si="311">IF(P129=1,STDEV(F130:F141),"")</f>
        <v/>
      </c>
      <c r="Q138" s="16" t="str">
        <f t="shared" ref="Q138" si="312">IF(Q129=1,STDEV(G130:G141),"")</f>
        <v/>
      </c>
      <c r="R138" s="16" t="str">
        <f t="shared" ref="R138" si="313">IF(R129=1,STDEV(H130:H141),"")</f>
        <v/>
      </c>
      <c r="S138" s="16" t="str">
        <f t="shared" ref="S138" si="314">IF(S129=1,STDEV(I130:I141),"")</f>
        <v/>
      </c>
    </row>
    <row r="139" spans="2:19" x14ac:dyDescent="0.2">
      <c r="B139" s="15" t="str">
        <f>IF(ISNUMBER('data input'!B139),'data input'!B139/'data input'!$A139,"")</f>
        <v/>
      </c>
      <c r="C139" s="15" t="str">
        <f>IF(ISNUMBER('data input'!C139),'data input'!C139/'data input'!$A139,"")</f>
        <v/>
      </c>
      <c r="D139" s="15" t="str">
        <f>IF(ISNUMBER('data input'!D139),'data input'!D139/'data input'!$A139,"")</f>
        <v/>
      </c>
      <c r="E139" s="15" t="str">
        <f>IF(ISNUMBER('data input'!E139),'data input'!E139/'data input'!$A139,"")</f>
        <v/>
      </c>
      <c r="F139" s="15" t="str">
        <f>IF(ISNUMBER('data input'!F139),'data input'!F139/'data input'!$A139,"")</f>
        <v/>
      </c>
      <c r="G139" s="15" t="str">
        <f>IF(ISNUMBER('data input'!G139),'data input'!G139/'data input'!$A139,"")</f>
        <v/>
      </c>
      <c r="H139" s="15" t="str">
        <f>IF(ISNUMBER('data input'!H139),'data input'!H139/'data input'!$A139,"")</f>
        <v/>
      </c>
      <c r="I139" s="15" t="str">
        <f>IF(ISNUMBER('data input'!I139),'data input'!I139/'data input'!$A139,"")</f>
        <v/>
      </c>
      <c r="K139" s="14" t="s">
        <v>36</v>
      </c>
      <c r="L139" s="14" t="str">
        <f t="shared" ref="L139:O139" si="315">IF(L129=1,12-COUNTBLANK(B130:B141),"")</f>
        <v/>
      </c>
      <c r="M139" s="14" t="str">
        <f t="shared" si="315"/>
        <v/>
      </c>
      <c r="N139" s="14" t="str">
        <f t="shared" si="315"/>
        <v/>
      </c>
      <c r="O139" s="14" t="str">
        <f t="shared" si="315"/>
        <v/>
      </c>
      <c r="P139" s="14" t="str">
        <f t="shared" ref="P139" si="316">IF(P129=1,12-COUNTBLANK(F130:F141),"")</f>
        <v/>
      </c>
      <c r="Q139" s="14" t="str">
        <f t="shared" ref="Q139" si="317">IF(Q129=1,12-COUNTBLANK(G130:G141),"")</f>
        <v/>
      </c>
      <c r="R139" s="14" t="str">
        <f t="shared" ref="R139" si="318">IF(R129=1,12-COUNTBLANK(H130:H141),"")</f>
        <v/>
      </c>
      <c r="S139" s="14" t="str">
        <f t="shared" ref="S139" si="319">IF(S129=1,12-COUNTBLANK(I130:I141),"")</f>
        <v/>
      </c>
    </row>
    <row r="140" spans="2:19" x14ac:dyDescent="0.2">
      <c r="B140" s="15" t="str">
        <f>IF(ISNUMBER('data input'!B140),'data input'!B140/'data input'!$A140,"")</f>
        <v/>
      </c>
      <c r="C140" s="15" t="str">
        <f>IF(ISNUMBER('data input'!C140),'data input'!C140/'data input'!$A140,"")</f>
        <v/>
      </c>
      <c r="D140" s="15" t="str">
        <f>IF(ISNUMBER('data input'!D140),'data input'!D140/'data input'!$A140,"")</f>
        <v/>
      </c>
      <c r="E140" s="15" t="str">
        <f>IF(ISNUMBER('data input'!E140),'data input'!E140/'data input'!$A140,"")</f>
        <v/>
      </c>
      <c r="F140" s="15" t="str">
        <f>IF(ISNUMBER('data input'!F140),'data input'!F140/'data input'!$A140,"")</f>
        <v/>
      </c>
      <c r="G140" s="15" t="str">
        <f>IF(ISNUMBER('data input'!G140),'data input'!G140/'data input'!$A140,"")</f>
        <v/>
      </c>
      <c r="H140" s="15" t="str">
        <f>IF(ISNUMBER('data input'!H140),'data input'!H140/'data input'!$A140,"")</f>
        <v/>
      </c>
      <c r="I140" s="15" t="str">
        <f>IF(ISNUMBER('data input'!I140),'data input'!I140/'data input'!$A140,"")</f>
        <v/>
      </c>
      <c r="K140" s="14" t="s">
        <v>46</v>
      </c>
      <c r="L140" s="16" t="str">
        <f t="shared" ref="L140:O140" si="320">IF(L129=1,L138/SQRT(L139),"")</f>
        <v/>
      </c>
      <c r="M140" s="16" t="str">
        <f t="shared" si="320"/>
        <v/>
      </c>
      <c r="N140" s="16" t="str">
        <f t="shared" si="320"/>
        <v/>
      </c>
      <c r="O140" s="16" t="str">
        <f t="shared" si="320"/>
        <v/>
      </c>
      <c r="P140" s="16" t="str">
        <f t="shared" ref="P140" si="321">IF(P129=1,P138/SQRT(P139),"")</f>
        <v/>
      </c>
      <c r="Q140" s="16" t="str">
        <f t="shared" ref="Q140" si="322">IF(Q129=1,Q138/SQRT(Q139),"")</f>
        <v/>
      </c>
      <c r="R140" s="16" t="str">
        <f t="shared" ref="R140" si="323">IF(R129=1,R138/SQRT(R139),"")</f>
        <v/>
      </c>
      <c r="S140" s="16" t="str">
        <f t="shared" ref="S140" si="324">IF(S129=1,S138/SQRT(S139),"")</f>
        <v/>
      </c>
    </row>
    <row r="141" spans="2:19" x14ac:dyDescent="0.2">
      <c r="B141" s="15" t="str">
        <f>IF(ISNUMBER('data input'!B141),'data input'!B141/'data input'!$A141,"")</f>
        <v/>
      </c>
      <c r="C141" s="15" t="str">
        <f>IF(ISNUMBER('data input'!C141),'data input'!C141/'data input'!$A141,"")</f>
        <v/>
      </c>
      <c r="D141" s="15" t="str">
        <f>IF(ISNUMBER('data input'!D141),'data input'!D141/'data input'!$A141,"")</f>
        <v/>
      </c>
      <c r="E141" s="15" t="str">
        <f>IF(ISNUMBER('data input'!E141),'data input'!E141/'data input'!$A141,"")</f>
        <v/>
      </c>
      <c r="F141" s="15" t="str">
        <f>IF(ISNUMBER('data input'!F141),'data input'!F141/'data input'!$A141,"")</f>
        <v/>
      </c>
      <c r="G141" s="15" t="str">
        <f>IF(ISNUMBER('data input'!G141),'data input'!G141/'data input'!$A141,"")</f>
        <v/>
      </c>
      <c r="H141" s="15" t="str">
        <f>IF(ISNUMBER('data input'!H141),'data input'!H141/'data input'!$A141,"")</f>
        <v/>
      </c>
      <c r="I141" s="15" t="str">
        <f>IF(ISNUMBER('data input'!I141),'data input'!I141/'data input'!$A141,"")</f>
        <v/>
      </c>
    </row>
    <row r="144" spans="2:19" x14ac:dyDescent="0.2">
      <c r="L144" s="16"/>
      <c r="M144" s="16"/>
      <c r="N144" s="16"/>
      <c r="O144" s="16"/>
      <c r="P144" s="16"/>
      <c r="Q144" s="16"/>
      <c r="R144" s="16"/>
      <c r="S144" s="16"/>
    </row>
    <row r="145" spans="12:19" x14ac:dyDescent="0.2">
      <c r="L145" s="16"/>
      <c r="M145" s="16"/>
      <c r="N145" s="16"/>
      <c r="O145" s="16"/>
      <c r="P145" s="16"/>
      <c r="Q145" s="16"/>
      <c r="R145" s="16"/>
      <c r="S145" s="16"/>
    </row>
  </sheetData>
  <sheetProtection password="9CD3" sheet="1" objects="1" scenarios="1"/>
  <mergeCells count="10">
    <mergeCell ref="B87:I87"/>
    <mergeCell ref="B101:I101"/>
    <mergeCell ref="B115:I115"/>
    <mergeCell ref="B129:I129"/>
    <mergeCell ref="B3:I3"/>
    <mergeCell ref="B17:I17"/>
    <mergeCell ref="B31:I31"/>
    <mergeCell ref="B45:I45"/>
    <mergeCell ref="B59:I59"/>
    <mergeCell ref="B73:I73"/>
  </mergeCells>
  <phoneticPr fontId="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basic information</vt:lpstr>
      <vt:lpstr>data input</vt:lpstr>
      <vt:lpstr>results</vt:lpstr>
      <vt:lpstr>calculation</vt:lpstr>
    </vt:vector>
  </TitlesOfParts>
  <Company>Klinikum der Universitaet Muenchen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nbrix</dc:creator>
  <cp:lastModifiedBy>nbrix</cp:lastModifiedBy>
  <dcterms:created xsi:type="dcterms:W3CDTF">2020-12-08T10:37:57Z</dcterms:created>
  <dcterms:modified xsi:type="dcterms:W3CDTF">2021-07-30T15:31:47Z</dcterms:modified>
</cp:coreProperties>
</file>