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ie/Desktop/"/>
    </mc:Choice>
  </mc:AlternateContent>
  <xr:revisionPtr revIDLastSave="0" documentId="8_{1D7EDFEE-6088-DA4B-BF2D-AD0C8DC2E1ED}" xr6:coauthVersionLast="45" xr6:coauthVersionMax="45" xr10:uidLastSave="{00000000-0000-0000-0000-000000000000}"/>
  <bookViews>
    <workbookView xWindow="47540" yWindow="4820" windowWidth="27640" windowHeight="16040" xr2:uid="{87359695-ED2C-734C-8F18-8553381D2939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2" i="1"/>
  <c r="B21" i="1"/>
  <c r="B28" i="1" s="1"/>
  <c r="B29" i="1" s="1"/>
  <c r="B20" i="1"/>
  <c r="B19" i="1"/>
  <c r="B30" i="1" s="1"/>
  <c r="B31" i="1" s="1"/>
  <c r="B13" i="1"/>
  <c r="B14" i="1" s="1"/>
  <c r="B12" i="1"/>
</calcChain>
</file>

<file path=xl/sharedStrings.xml><?xml version="1.0" encoding="utf-8"?>
<sst xmlns="http://schemas.openxmlformats.org/spreadsheetml/2006/main" count="54" uniqueCount="31">
  <si>
    <t>Imaging time</t>
  </si>
  <si>
    <t>Parameter</t>
  </si>
  <si>
    <t>Value</t>
  </si>
  <si>
    <t>Units</t>
  </si>
  <si>
    <t>Number of FOVs:</t>
  </si>
  <si>
    <t>number</t>
  </si>
  <si>
    <t>Number of readouts:</t>
  </si>
  <si>
    <t>Number of control repeats:</t>
  </si>
  <si>
    <t>Number of readouts per hybridization (hyb):</t>
  </si>
  <si>
    <t>Fluidics time per hybridization (min):</t>
  </si>
  <si>
    <t>min</t>
  </si>
  <si>
    <t>Imaging rate per frame (s):</t>
  </si>
  <si>
    <t>seconds</t>
  </si>
  <si>
    <t>Number of z-sections</t>
  </si>
  <si>
    <t>Average stage movement per FOV (s):</t>
  </si>
  <si>
    <t>Time per FOV image (min):</t>
  </si>
  <si>
    <t>Time per hyb + image round (min):</t>
  </si>
  <si>
    <t>Time per Experiment (hours):</t>
  </si>
  <si>
    <t>hrs</t>
  </si>
  <si>
    <t>Analysis time</t>
  </si>
  <si>
    <t>Number of readouts per hybridization:</t>
  </si>
  <si>
    <t>Number ROI per FOV</t>
  </si>
  <si>
    <t>Per FOV, load data, save max-projections</t>
  </si>
  <si>
    <t>Per FOV, per hyb, align images</t>
  </si>
  <si>
    <t>s</t>
  </si>
  <si>
    <t>Per spot, all hybs, crop data,</t>
  </si>
  <si>
    <t>Per spot, all hybs, fit data  (10 cores)</t>
  </si>
  <si>
    <t>Time per FOV (min)</t>
  </si>
  <si>
    <t>Total time (hours)</t>
  </si>
  <si>
    <t xml:space="preserve">Total number of chromosomes paths: </t>
  </si>
  <si>
    <t>Total number of genome position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</si>
</sst>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>
    <font>
      <sz val="12"/>
      <color theme="1"/>
      <name val="Calibri"/>
      <family val="2"/>
      <scheme val="minor"/>
    </font>
    <font>
      <b/>
      <sz val="11"/>
      <name val="Cambria"/>
      <charset val="1"/>
    </font>
    <font>
      <b/>
      <u/>
      <sz val="11"/>
      <name val="Cambria"/>
      <charset val="1"/>
    </font>
    <font>
      <sz val="11"/>
      <name val="Cambria"/>
      <charset val="1"/>
    </font>
    <font>
      <b/>
      <sz val="11"/>
      <color rgb="FF000000"/>
      <name val="Inconsolata"/>
      <charset val="1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D9EAD3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1" fillId="3" borderId="0" xfId="0" applyFont="1" applyFill="1"/>
    <xf numFmtId="2" fontId="4" fillId="3" borderId="0" xfId="0" applyNumberFormat="1" applyFont="1" applyFill="1" applyAlignment="1">
      <alignment horizontal="center"/>
    </xf>
    <xf numFmtId="2" fontId="3" fillId="3" borderId="0" xfId="0" applyNumberFormat="1" applyFont="1" applyFill="1"/>
    <xf numFmtId="1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58B1-21B9-6343-B6AC-6ABFAAEA3FBC}">
  <dimension ref="A1:C31"/>
  <sheetViews>
    <sheetView tabSelected="1" workbookViewId="0">
      <selection activeCell="F8" sqref="F8"/>
    </sheetView>
  </sheetViews>
  <sheetFormatPr baseColWidth="10" defaultRowHeight="16"/>
  <sheetData>
    <row r="1" spans="1:3">
      <c r="A1" s="1" t="s">
        <v>0</v>
      </c>
      <c r="B1" s="2"/>
      <c r="C1" s="2"/>
    </row>
    <row r="2" spans="1:3">
      <c r="A2" s="3" t="s">
        <v>1</v>
      </c>
      <c r="B2" s="4" t="s">
        <v>2</v>
      </c>
      <c r="C2" s="5" t="s">
        <v>3</v>
      </c>
    </row>
    <row r="3" spans="1:3">
      <c r="A3" s="6" t="s">
        <v>4</v>
      </c>
      <c r="B3" s="7">
        <v>30</v>
      </c>
      <c r="C3" s="6" t="s">
        <v>5</v>
      </c>
    </row>
    <row r="4" spans="1:3">
      <c r="A4" s="6" t="s">
        <v>6</v>
      </c>
      <c r="B4" s="7">
        <v>60</v>
      </c>
      <c r="C4" s="6" t="s">
        <v>5</v>
      </c>
    </row>
    <row r="5" spans="1:3">
      <c r="A5" s="6" t="s">
        <v>7</v>
      </c>
      <c r="B5" s="7">
        <v>5</v>
      </c>
      <c r="C5" s="6" t="s">
        <v>5</v>
      </c>
    </row>
    <row r="6" spans="1:3">
      <c r="A6" s="6" t="s">
        <v>8</v>
      </c>
      <c r="B6" s="7">
        <v>2</v>
      </c>
      <c r="C6" s="6" t="s">
        <v>5</v>
      </c>
    </row>
    <row r="7" spans="1:3">
      <c r="A7" s="6" t="s">
        <v>9</v>
      </c>
      <c r="B7" s="7">
        <v>20</v>
      </c>
      <c r="C7" s="6" t="s">
        <v>10</v>
      </c>
    </row>
    <row r="8" spans="1:3">
      <c r="A8" s="6" t="s">
        <v>11</v>
      </c>
      <c r="B8" s="7">
        <v>0.1</v>
      </c>
      <c r="C8" s="6" t="s">
        <v>12</v>
      </c>
    </row>
    <row r="9" spans="1:3">
      <c r="A9" s="6" t="s">
        <v>13</v>
      </c>
      <c r="B9" s="7">
        <v>100</v>
      </c>
      <c r="C9" s="6" t="s">
        <v>5</v>
      </c>
    </row>
    <row r="10" spans="1:3">
      <c r="A10" s="6" t="s">
        <v>14</v>
      </c>
      <c r="B10" s="7">
        <v>2</v>
      </c>
      <c r="C10" s="6" t="s">
        <v>12</v>
      </c>
    </row>
    <row r="11" spans="1:3">
      <c r="B11" s="8"/>
    </row>
    <row r="12" spans="1:3">
      <c r="A12" s="6" t="s">
        <v>15</v>
      </c>
      <c r="B12" s="9">
        <f>B10/60+(B9*B8*B6+B8*B9)/10</f>
        <v>3.0333333333333332</v>
      </c>
      <c r="C12" s="10" t="s">
        <v>10</v>
      </c>
    </row>
    <row r="13" spans="1:3">
      <c r="A13" s="6" t="s">
        <v>16</v>
      </c>
      <c r="B13" s="9">
        <f>B12*B3+B7</f>
        <v>111</v>
      </c>
      <c r="C13" s="10" t="s">
        <v>10</v>
      </c>
    </row>
    <row r="14" spans="1:3">
      <c r="A14" s="11" t="s">
        <v>17</v>
      </c>
      <c r="B14" s="12">
        <f>B13*(B4+B5)/B6/60</f>
        <v>60.125</v>
      </c>
      <c r="C14" s="13" t="s">
        <v>18</v>
      </c>
    </row>
    <row r="17" spans="1:3">
      <c r="A17" s="1" t="s">
        <v>19</v>
      </c>
    </row>
    <row r="18" spans="1:3">
      <c r="A18" s="3" t="s">
        <v>1</v>
      </c>
      <c r="B18" s="4" t="s">
        <v>2</v>
      </c>
      <c r="C18" s="5" t="s">
        <v>3</v>
      </c>
    </row>
    <row r="19" spans="1:3">
      <c r="A19" s="6" t="s">
        <v>4</v>
      </c>
      <c r="B19" s="14">
        <f>B3</f>
        <v>30</v>
      </c>
      <c r="C19" s="6" t="s">
        <v>5</v>
      </c>
    </row>
    <row r="20" spans="1:3">
      <c r="A20" s="6" t="s">
        <v>6</v>
      </c>
      <c r="B20" s="14">
        <f>B4</f>
        <v>60</v>
      </c>
      <c r="C20" s="6" t="s">
        <v>5</v>
      </c>
    </row>
    <row r="21" spans="1:3">
      <c r="A21" s="6" t="s">
        <v>7</v>
      </c>
      <c r="B21" s="14">
        <f>B5</f>
        <v>5</v>
      </c>
      <c r="C21" s="6" t="s">
        <v>5</v>
      </c>
    </row>
    <row r="22" spans="1:3">
      <c r="A22" s="6" t="s">
        <v>20</v>
      </c>
      <c r="B22" s="14">
        <f>B6</f>
        <v>2</v>
      </c>
      <c r="C22" s="6" t="s">
        <v>5</v>
      </c>
    </row>
    <row r="23" spans="1:3">
      <c r="A23" s="6" t="s">
        <v>21</v>
      </c>
      <c r="B23" s="14">
        <v>400</v>
      </c>
      <c r="C23" s="6" t="s">
        <v>5</v>
      </c>
    </row>
    <row r="24" spans="1:3">
      <c r="A24" s="6" t="s">
        <v>22</v>
      </c>
      <c r="B24" s="14">
        <v>20</v>
      </c>
      <c r="C24" s="6" t="s">
        <v>10</v>
      </c>
    </row>
    <row r="25" spans="1:3">
      <c r="A25" s="6" t="s">
        <v>23</v>
      </c>
      <c r="B25" s="14">
        <v>2</v>
      </c>
      <c r="C25" s="6" t="s">
        <v>24</v>
      </c>
    </row>
    <row r="26" spans="1:3">
      <c r="A26" s="6" t="s">
        <v>25</v>
      </c>
      <c r="B26" s="15">
        <f>10/200/50*60</f>
        <v>0.06</v>
      </c>
      <c r="C26" s="6" t="s">
        <v>24</v>
      </c>
    </row>
    <row r="27" spans="1:3">
      <c r="A27" s="6" t="s">
        <v>26</v>
      </c>
      <c r="B27" s="15">
        <f>7/200/50*60</f>
        <v>4.200000000000001E-2</v>
      </c>
      <c r="C27" s="6" t="s">
        <v>24</v>
      </c>
    </row>
    <row r="28" spans="1:3">
      <c r="A28" s="6" t="s">
        <v>27</v>
      </c>
      <c r="B28" s="9">
        <f>(B27+B26)*B23*(B20/B22+B21)/60+B25/60*B20</f>
        <v>25.800000000000004</v>
      </c>
      <c r="C28" s="6" t="s">
        <v>10</v>
      </c>
    </row>
    <row r="29" spans="1:3">
      <c r="A29" s="11" t="s">
        <v>28</v>
      </c>
      <c r="B29" s="16">
        <f>B19*B28/60</f>
        <v>12.900000000000002</v>
      </c>
      <c r="C29" s="11" t="s">
        <v>18</v>
      </c>
    </row>
    <row r="30" spans="1:3">
      <c r="A30" s="6" t="s">
        <v>29</v>
      </c>
      <c r="B30">
        <f>B23*B19</f>
        <v>12000</v>
      </c>
    </row>
    <row r="31" spans="1:3">
      <c r="A31" s="6" t="s">
        <v>30</v>
      </c>
      <c r="B31">
        <f>B30*B20</f>
        <v>720000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leslie.jm7@gmail.com</dc:creator>
  <cp:lastModifiedBy>leslie.jm7@gmail.com</cp:lastModifiedBy>
  <dcterms:created xsi:type="dcterms:W3CDTF">2020-08-11T23:10:51Z</dcterms:created>
  <dcterms:modified xsi:type="dcterms:W3CDTF">2020-08-11T23:11:30Z</dcterms:modified>
</cp:coreProperties>
</file>