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rd\Google Drive\Work\Doctoraat\Eigen werk\Nature protocols\Final revision\"/>
    </mc:Choice>
  </mc:AlternateContent>
  <xr:revisionPtr revIDLastSave="0" documentId="8_{49FD7719-75EC-499B-831D-B79B4DD8EDC5}" xr6:coauthVersionLast="44" xr6:coauthVersionMax="44" xr10:uidLastSave="{00000000-0000-0000-0000-000000000000}"/>
  <bookViews>
    <workbookView xWindow="-108" yWindow="-108" windowWidth="23256" windowHeight="12576" activeTab="1" xr2:uid="{7857DF7B-4070-4583-8D92-440F9160CFF5}"/>
  </bookViews>
  <sheets>
    <sheet name="5 a" sheetId="1" r:id="rId1"/>
    <sheet name="5 c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5" i="1" l="1"/>
  <c r="U4" i="1"/>
  <c r="U3" i="1"/>
  <c r="U2" i="1"/>
</calcChain>
</file>

<file path=xl/sharedStrings.xml><?xml version="1.0" encoding="utf-8"?>
<sst xmlns="http://schemas.openxmlformats.org/spreadsheetml/2006/main" count="19" uniqueCount="11">
  <si>
    <t># rEV</t>
  </si>
  <si>
    <t>RFU (platereader)</t>
  </si>
  <si>
    <t>Dilution factor</t>
  </si>
  <si>
    <t>fNTA</t>
  </si>
  <si>
    <t>Cq values (RT-qPCR)</t>
  </si>
  <si>
    <t>OD (ELISA)</t>
  </si>
  <si>
    <t>Number of events (HRFC)</t>
  </si>
  <si>
    <t>RT-QPCR</t>
  </si>
  <si>
    <t>ELISA</t>
  </si>
  <si>
    <t>rEV spiked</t>
  </si>
  <si>
    <t>rEV recovered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</si>
</sst>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1" fontId="0" fillId="0" borderId="4" xfId="0" applyNumberForma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/>
    <xf numFmtId="11" fontId="0" fillId="0" borderId="5" xfId="0" applyNumberFormat="1" applyBorder="1"/>
    <xf numFmtId="11" fontId="0" fillId="0" borderId="6" xfId="0" applyNumberFormat="1" applyBorder="1"/>
    <xf numFmtId="11" fontId="1" fillId="0" borderId="4" xfId="0" applyNumberFormat="1" applyFont="1" applyBorder="1"/>
    <xf numFmtId="11" fontId="0" fillId="0" borderId="7" xfId="0" applyNumberFormat="1" applyBorder="1"/>
    <xf numFmtId="0" fontId="1" fillId="0" borderId="0" xfId="0" applyFont="1"/>
    <xf numFmtId="0" fontId="1" fillId="0" borderId="8" xfId="0" applyFont="1" applyBorder="1"/>
    <xf numFmtId="0" fontId="1" fillId="0" borderId="7" xfId="0" applyFont="1" applyBorder="1"/>
    <xf numFmtId="11" fontId="0" fillId="0" borderId="0" xfId="0" applyNumberFormat="1"/>
    <xf numFmtId="11" fontId="0" fillId="0" borderId="8" xfId="0" applyNumberFormat="1" applyBorder="1"/>
    <xf numFmtId="11" fontId="1" fillId="0" borderId="7" xfId="0" applyNumberFormat="1" applyFont="1" applyBorder="1"/>
    <xf numFmtId="0" fontId="1" fillId="0" borderId="9" xfId="0" applyFont="1" applyBorder="1"/>
    <xf numFmtId="11" fontId="0" fillId="0" borderId="10" xfId="0" applyNumberFormat="1" applyBorder="1"/>
    <xf numFmtId="11" fontId="0" fillId="0" borderId="11" xfId="0" applyNumberFormat="1" applyBorder="1"/>
    <xf numFmtId="11" fontId="1" fillId="0" borderId="9" xfId="0" applyNumberFormat="1" applyFont="1" applyBorder="1"/>
    <xf numFmtId="0" fontId="1" fillId="0" borderId="11" xfId="0" applyFont="1" applyBorder="1"/>
    <xf numFmtId="0" fontId="1" fillId="0" borderId="10" xfId="0" applyFont="1" applyBorder="1"/>
    <xf numFmtId="11" fontId="0" fillId="0" borderId="9" xfId="0" applyNumberFormat="1" applyBorder="1"/>
    <xf numFmtId="0" fontId="1" fillId="0" borderId="9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8B2B6-CD80-4F6F-AE8A-115456E6FB22}">
  <dimension ref="A1:V19"/>
  <sheetViews>
    <sheetView workbookViewId="0">
      <selection activeCell="C23" sqref="C23"/>
    </sheetView>
  </sheetViews>
  <sheetFormatPr defaultRowHeight="14.4" x14ac:dyDescent="0.3"/>
  <cols>
    <col min="1" max="1" width="13" customWidth="1"/>
    <col min="2" max="2" width="12" bestFit="1" customWidth="1"/>
    <col min="6" max="6" width="12.21875" bestFit="1" customWidth="1"/>
    <col min="8" max="8" width="12.21875" bestFit="1" customWidth="1"/>
    <col min="11" max="11" width="12" bestFit="1" customWidth="1"/>
    <col min="21" max="21" width="12.21875" bestFit="1" customWidth="1"/>
    <col min="22" max="22" width="22.21875" bestFit="1" customWidth="1"/>
  </cols>
  <sheetData>
    <row r="1" spans="1:22" ht="15" thickBot="1" x14ac:dyDescent="0.35">
      <c r="A1" s="1" t="s">
        <v>0</v>
      </c>
      <c r="B1" s="33" t="s">
        <v>1</v>
      </c>
      <c r="C1" s="33"/>
      <c r="D1" s="34"/>
      <c r="F1" s="1" t="s">
        <v>2</v>
      </c>
      <c r="G1" s="33" t="s">
        <v>3</v>
      </c>
      <c r="H1" s="33"/>
      <c r="I1" s="34"/>
      <c r="K1" s="1" t="s">
        <v>0</v>
      </c>
      <c r="L1" s="33" t="s">
        <v>4</v>
      </c>
      <c r="M1" s="33"/>
      <c r="N1" s="34"/>
      <c r="P1" s="1" t="s">
        <v>0</v>
      </c>
      <c r="Q1" s="33" t="s">
        <v>5</v>
      </c>
      <c r="R1" s="33"/>
      <c r="S1" s="34"/>
      <c r="U1" s="1" t="s">
        <v>0</v>
      </c>
      <c r="V1" s="2" t="s">
        <v>6</v>
      </c>
    </row>
    <row r="2" spans="1:22" x14ac:dyDescent="0.3">
      <c r="A2" s="3">
        <v>13299949746.492502</v>
      </c>
      <c r="B2" s="4">
        <v>6.4983110000000002</v>
      </c>
      <c r="C2" s="4">
        <v>6.4638929889999996</v>
      </c>
      <c r="D2" s="5">
        <v>6.4698219999999997</v>
      </c>
      <c r="F2" s="6">
        <v>0</v>
      </c>
      <c r="G2" s="7">
        <v>965999718.81441522</v>
      </c>
      <c r="H2" s="7">
        <v>1030000000.6992335</v>
      </c>
      <c r="I2" s="8">
        <v>1029999467.0752769</v>
      </c>
      <c r="K2" s="3">
        <v>25299999931.502274</v>
      </c>
      <c r="L2" s="4">
        <v>16.350000000000001</v>
      </c>
      <c r="M2" s="4">
        <v>16.489999999999998</v>
      </c>
      <c r="N2" s="5">
        <v>16.55</v>
      </c>
      <c r="P2" s="9">
        <v>12500000</v>
      </c>
      <c r="Q2" s="4">
        <v>1.8029999999999999</v>
      </c>
      <c r="R2" s="4">
        <v>1.71</v>
      </c>
      <c r="S2" s="5">
        <v>1.746</v>
      </c>
      <c r="U2" s="9">
        <f>2*10^6</f>
        <v>2000000</v>
      </c>
      <c r="V2" s="5">
        <v>5.8017719999999997</v>
      </c>
    </row>
    <row r="3" spans="1:22" x14ac:dyDescent="0.3">
      <c r="A3" s="10">
        <v>8890004892.9366665</v>
      </c>
      <c r="B3" s="11">
        <v>6.334454</v>
      </c>
      <c r="C3" s="11">
        <v>6.3263358609999996</v>
      </c>
      <c r="D3" s="12">
        <v>6.356026</v>
      </c>
      <c r="F3" s="13">
        <v>0.30103000000000002</v>
      </c>
      <c r="G3" s="14">
        <v>518000286.56133074</v>
      </c>
      <c r="H3" s="14">
        <v>508999999.60531414</v>
      </c>
      <c r="I3" s="15">
        <v>504000537.95659482</v>
      </c>
      <c r="K3" s="10">
        <v>6329999999.7470655</v>
      </c>
      <c r="L3" s="11">
        <v>18.54</v>
      </c>
      <c r="M3" s="11">
        <v>18.28</v>
      </c>
      <c r="N3" s="12">
        <v>18.260000000000002</v>
      </c>
      <c r="P3" s="16">
        <v>6250000</v>
      </c>
      <c r="Q3" s="11">
        <v>1.08</v>
      </c>
      <c r="R3" s="11">
        <v>1.05</v>
      </c>
      <c r="S3" s="12">
        <v>1.0129999999999999</v>
      </c>
      <c r="U3" s="16">
        <f>2*10^7</f>
        <v>20000000</v>
      </c>
      <c r="V3" s="12">
        <v>4.8383960000000004</v>
      </c>
    </row>
    <row r="4" spans="1:22" x14ac:dyDescent="0.3">
      <c r="A4" s="10">
        <v>5930004186.9069033</v>
      </c>
      <c r="B4" s="11">
        <v>6.1875210000000003</v>
      </c>
      <c r="C4" s="11">
        <v>6.1367205670000002</v>
      </c>
      <c r="D4" s="12">
        <v>6.1238520000000003</v>
      </c>
      <c r="F4" s="13">
        <v>0.60206000000000004</v>
      </c>
      <c r="G4" s="14">
        <v>232000008.0712778</v>
      </c>
      <c r="H4" s="14">
        <v>236999999.99448702</v>
      </c>
      <c r="I4" s="15">
        <v>220999860.72954416</v>
      </c>
      <c r="K4" s="10">
        <v>1580000000.1658218</v>
      </c>
      <c r="L4" s="11">
        <v>20.05</v>
      </c>
      <c r="M4" s="11">
        <v>19.79</v>
      </c>
      <c r="N4" s="12">
        <v>19.98</v>
      </c>
      <c r="P4" s="16">
        <v>3130000</v>
      </c>
      <c r="Q4" s="11">
        <v>0.65400000000000003</v>
      </c>
      <c r="R4" s="11">
        <v>0.63800000000000001</v>
      </c>
      <c r="S4" s="12">
        <v>0.63300000000000001</v>
      </c>
      <c r="U4" s="16">
        <f>2*10^8</f>
        <v>200000000</v>
      </c>
      <c r="V4" s="12">
        <v>3.8352469999999999</v>
      </c>
    </row>
    <row r="5" spans="1:22" ht="15" thickBot="1" x14ac:dyDescent="0.35">
      <c r="A5" s="10">
        <v>3949999130.2572484</v>
      </c>
      <c r="B5" s="11">
        <v>6.0334240000000001</v>
      </c>
      <c r="C5" s="11">
        <v>6.0170333390000001</v>
      </c>
      <c r="D5" s="12">
        <v>5.9903389999999996</v>
      </c>
      <c r="F5" s="17">
        <v>0.90308999999999995</v>
      </c>
      <c r="G5" s="18">
        <v>82300031.227734715</v>
      </c>
      <c r="H5" s="18">
        <v>92099999.958254799</v>
      </c>
      <c r="I5" s="19">
        <v>108000060.80532476</v>
      </c>
      <c r="K5" s="10">
        <v>395000000.33974272</v>
      </c>
      <c r="L5" s="11">
        <v>23.31</v>
      </c>
      <c r="M5" s="11">
        <v>23.32</v>
      </c>
      <c r="N5" s="12">
        <v>23.3</v>
      </c>
      <c r="P5" s="16">
        <v>1560000</v>
      </c>
      <c r="Q5" s="11">
        <v>0.40300000000000002</v>
      </c>
      <c r="R5" s="11">
        <v>0.38300000000000001</v>
      </c>
      <c r="S5" s="12">
        <v>0.40600000000000003</v>
      </c>
      <c r="U5" s="20">
        <f>2*10^9</f>
        <v>2000000000</v>
      </c>
      <c r="V5" s="21">
        <v>2.9138139999999999</v>
      </c>
    </row>
    <row r="6" spans="1:22" ht="15" thickBot="1" x14ac:dyDescent="0.35">
      <c r="A6" s="10">
        <v>2630001523.0958748</v>
      </c>
      <c r="B6" s="11">
        <v>5.8260750000000003</v>
      </c>
      <c r="C6" s="11">
        <v>5.7881683710000003</v>
      </c>
      <c r="D6" s="12">
        <v>5.7831890000000001</v>
      </c>
      <c r="K6" s="10">
        <v>98800000.093812853</v>
      </c>
      <c r="L6" s="11">
        <v>24.43</v>
      </c>
      <c r="M6" s="11">
        <v>24.46</v>
      </c>
      <c r="N6" s="12">
        <v>24.27</v>
      </c>
      <c r="P6" s="20">
        <v>781000</v>
      </c>
      <c r="Q6" s="22">
        <v>0.29499999999999998</v>
      </c>
      <c r="R6" s="22">
        <v>0.28100000000000003</v>
      </c>
      <c r="S6" s="21">
        <v>0.26800000000000002</v>
      </c>
    </row>
    <row r="7" spans="1:22" ht="15" thickBot="1" x14ac:dyDescent="0.35">
      <c r="A7" s="10">
        <v>1760001346.200211</v>
      </c>
      <c r="B7" s="11">
        <v>5.62941</v>
      </c>
      <c r="C7" s="11">
        <v>5.6551384349999996</v>
      </c>
      <c r="D7" s="12">
        <v>5.617</v>
      </c>
      <c r="K7" s="23">
        <v>24699999.98523185</v>
      </c>
      <c r="L7" s="22">
        <v>26.67</v>
      </c>
      <c r="M7" s="22">
        <v>26.62</v>
      </c>
      <c r="N7" s="21">
        <v>26.7</v>
      </c>
    </row>
    <row r="8" spans="1:22" x14ac:dyDescent="0.3">
      <c r="A8" s="10">
        <v>1170000372.4593003</v>
      </c>
      <c r="B8" s="11">
        <v>5.5352940000000004</v>
      </c>
      <c r="C8" s="11">
        <v>5.4502491080000004</v>
      </c>
      <c r="D8" s="12">
        <v>5.4149729999999998</v>
      </c>
      <c r="K8" s="14"/>
    </row>
    <row r="9" spans="1:22" x14ac:dyDescent="0.3">
      <c r="A9" s="10">
        <v>780000713.57472897</v>
      </c>
      <c r="B9" s="11">
        <v>5.3729120000000004</v>
      </c>
      <c r="C9" s="11">
        <v>5.3010299959999996</v>
      </c>
      <c r="D9" s="12">
        <v>5.1731860000000003</v>
      </c>
      <c r="K9" s="14"/>
    </row>
    <row r="10" spans="1:22" ht="15" thickBot="1" x14ac:dyDescent="0.35">
      <c r="A10" s="23">
        <v>519999588.55101335</v>
      </c>
      <c r="B10" s="22">
        <v>5.2174839999999998</v>
      </c>
      <c r="C10" s="22">
        <v>5.0791812460000001</v>
      </c>
      <c r="D10" s="21">
        <v>4.9095560000000003</v>
      </c>
      <c r="K10" s="14"/>
    </row>
    <row r="11" spans="1:22" x14ac:dyDescent="0.3">
      <c r="A11" s="14"/>
      <c r="K11" s="14"/>
    </row>
    <row r="12" spans="1:22" x14ac:dyDescent="0.3">
      <c r="A12" s="14"/>
      <c r="K12" s="14"/>
    </row>
    <row r="13" spans="1:22" x14ac:dyDescent="0.3">
      <c r="A13" s="14"/>
      <c r="K13" s="14"/>
    </row>
    <row r="14" spans="1:22" x14ac:dyDescent="0.3">
      <c r="A14" s="14"/>
    </row>
    <row r="15" spans="1:22" x14ac:dyDescent="0.3">
      <c r="A15" s="14"/>
    </row>
    <row r="16" spans="1:22" x14ac:dyDescent="0.3">
      <c r="A16" s="14"/>
    </row>
    <row r="17" spans="1:1" x14ac:dyDescent="0.3">
      <c r="A17" s="14"/>
    </row>
    <row r="18" spans="1:1" x14ac:dyDescent="0.3">
      <c r="A18" s="14"/>
    </row>
    <row r="19" spans="1:1" x14ac:dyDescent="0.3">
      <c r="A19" s="14"/>
    </row>
  </sheetData>
  <mergeCells count="4">
    <mergeCell ref="B1:D1"/>
    <mergeCell ref="G1:I1"/>
    <mergeCell ref="L1:N1"/>
    <mergeCell ref="Q1:S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6532D-98D4-4A08-98F4-51345326703A}">
  <dimension ref="A1:L6"/>
  <sheetViews>
    <sheetView tabSelected="1" workbookViewId="0">
      <selection activeCell="C26" sqref="C26"/>
    </sheetView>
  </sheetViews>
  <sheetFormatPr defaultRowHeight="14.4" x14ac:dyDescent="0.3"/>
  <cols>
    <col min="1" max="1" width="12" bestFit="1" customWidth="1"/>
    <col min="5" max="5" width="12" bestFit="1" customWidth="1"/>
    <col min="10" max="10" width="11.21875" customWidth="1"/>
  </cols>
  <sheetData>
    <row r="1" spans="1:12" x14ac:dyDescent="0.3">
      <c r="A1" s="35" t="s">
        <v>3</v>
      </c>
      <c r="B1" s="36"/>
      <c r="C1" s="37"/>
      <c r="E1" s="35" t="s">
        <v>7</v>
      </c>
      <c r="F1" s="36"/>
      <c r="G1" s="36"/>
      <c r="H1" s="37"/>
      <c r="J1" s="35" t="s">
        <v>8</v>
      </c>
      <c r="K1" s="36"/>
      <c r="L1" s="37"/>
    </row>
    <row r="2" spans="1:12" ht="15" thickBot="1" x14ac:dyDescent="0.35">
      <c r="A2" s="24" t="s">
        <v>9</v>
      </c>
      <c r="B2" s="38" t="s">
        <v>10</v>
      </c>
      <c r="C2" s="39"/>
      <c r="E2" s="24" t="s">
        <v>9</v>
      </c>
      <c r="F2" s="38" t="s">
        <v>10</v>
      </c>
      <c r="G2" s="38"/>
      <c r="H2" s="39"/>
      <c r="J2" s="24" t="s">
        <v>9</v>
      </c>
      <c r="K2" s="38" t="s">
        <v>10</v>
      </c>
      <c r="L2" s="39"/>
    </row>
    <row r="3" spans="1:12" x14ac:dyDescent="0.3">
      <c r="A3" s="6">
        <v>100000000000</v>
      </c>
      <c r="B3" s="4">
        <v>28000000000</v>
      </c>
      <c r="C3" s="5">
        <v>27300000000</v>
      </c>
      <c r="E3" s="3">
        <v>89999479963.720566</v>
      </c>
      <c r="F3" s="7">
        <v>16128352248.393845</v>
      </c>
      <c r="G3" s="7">
        <v>15251058958.433382</v>
      </c>
      <c r="H3" s="8">
        <v>14511757083.637285</v>
      </c>
      <c r="J3" s="25">
        <v>11200050993.381933</v>
      </c>
      <c r="K3" s="26">
        <v>10500016946.500406</v>
      </c>
      <c r="L3" s="27">
        <v>9000010166.0250473</v>
      </c>
    </row>
    <row r="4" spans="1:12" x14ac:dyDescent="0.3">
      <c r="A4" s="13">
        <v>50000000000</v>
      </c>
      <c r="B4" s="11">
        <v>15200000000</v>
      </c>
      <c r="C4" s="12">
        <v>12300000000</v>
      </c>
      <c r="E4" s="10">
        <v>22499869541.650368</v>
      </c>
      <c r="F4" s="14">
        <v>5141774190.8946571</v>
      </c>
      <c r="G4" s="14">
        <v>4294019378.1614923</v>
      </c>
      <c r="H4" s="15">
        <v>4772368824.3449717</v>
      </c>
      <c r="J4" s="28">
        <v>1119999941.53598</v>
      </c>
      <c r="K4">
        <v>851000862.01465106</v>
      </c>
      <c r="L4" s="29">
        <v>889999986.38257563</v>
      </c>
    </row>
    <row r="5" spans="1:12" ht="15" thickBot="1" x14ac:dyDescent="0.35">
      <c r="A5" s="17">
        <v>10000000000</v>
      </c>
      <c r="B5" s="22">
        <v>2770000000</v>
      </c>
      <c r="C5" s="21">
        <v>2410000000</v>
      </c>
      <c r="E5" s="10">
        <v>5629994881.3255692</v>
      </c>
      <c r="F5" s="14">
        <v>1902812518.6883028</v>
      </c>
      <c r="G5" s="14">
        <v>1521454608.4121265</v>
      </c>
      <c r="H5" s="15">
        <v>1629070952.6226537</v>
      </c>
      <c r="J5" s="30">
        <v>111999994.15359788</v>
      </c>
      <c r="K5" s="31">
        <v>78300042.899159431</v>
      </c>
      <c r="L5" s="32">
        <v>89200029.909779236</v>
      </c>
    </row>
    <row r="6" spans="1:12" ht="15" thickBot="1" x14ac:dyDescent="0.35">
      <c r="E6" s="23">
        <v>1409999634.2480295</v>
      </c>
      <c r="F6" s="18">
        <v>458669645.79820222</v>
      </c>
      <c r="G6" s="18">
        <v>450199491.36578369</v>
      </c>
      <c r="H6" s="19">
        <v>512941691.95281661</v>
      </c>
    </row>
  </sheetData>
  <mergeCells count="6">
    <mergeCell ref="A1:C1"/>
    <mergeCell ref="E1:H1"/>
    <mergeCell ref="J1:L1"/>
    <mergeCell ref="B2:C2"/>
    <mergeCell ref="F2:H2"/>
    <mergeCell ref="K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 a</vt:lpstr>
      <vt:lpstr>5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Ward</dc:creator>
  <cp:lastModifiedBy>Ward</cp:lastModifiedBy>
  <dcterms:created xsi:type="dcterms:W3CDTF">2020-05-13T13:07:26Z</dcterms:created>
  <dcterms:modified xsi:type="dcterms:W3CDTF">2020-08-04T15:38:48Z</dcterms:modified>
</cp:coreProperties>
</file>