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hieduau-my.sharepoint.com/personal/monard_wehi_edu_au/Documents/Current protocols/figs/"/>
    </mc:Choice>
  </mc:AlternateContent>
  <xr:revisionPtr revIDLastSave="13" documentId="8_{17E2D976-5A67-B641-8563-8EA5A7850021}" xr6:coauthVersionLast="47" xr6:coauthVersionMax="47" xr10:uidLastSave="{585BB2BF-3FCE-4FAA-8A74-7CA5EA45AAB8}"/>
  <bookViews>
    <workbookView xWindow="2573" yWindow="2573" windowWidth="21600" windowHeight="11512" activeTab="1" xr2:uid="{E4481164-3071-41DB-BA36-C965BDF1069B}"/>
  </bookViews>
  <sheets>
    <sheet name="GFP" sheetId="8" r:id="rId1"/>
    <sheet name="CFP" sheetId="4" r:id="rId2"/>
    <sheet name="mCherry" sheetId="9" r:id="rId3"/>
    <sheet name="dTomato" sheetId="10" r:id="rId4"/>
    <sheet name="Venus" sheetId="11" r:id="rId5"/>
    <sheet name="cfpcherry" sheetId="12" r:id="rId6"/>
    <sheet name="cherry new old" sheetId="15" r:id="rId7"/>
    <sheet name="cherry-cherry" sheetId="1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6" i="19" l="1"/>
  <c r="F66" i="19"/>
  <c r="H66" i="19" s="1"/>
  <c r="G65" i="19"/>
  <c r="F65" i="19"/>
  <c r="H65" i="19" s="1"/>
  <c r="G64" i="19"/>
  <c r="F64" i="19"/>
  <c r="H64" i="19" s="1"/>
  <c r="G63" i="19"/>
  <c r="F63" i="19"/>
  <c r="G62" i="19"/>
  <c r="F62" i="19"/>
  <c r="H62" i="19" s="1"/>
  <c r="G61" i="19"/>
  <c r="F61" i="19"/>
  <c r="H61" i="19" s="1"/>
  <c r="G60" i="19"/>
  <c r="F60" i="19"/>
  <c r="H60" i="19" s="1"/>
  <c r="G59" i="19"/>
  <c r="F59" i="19"/>
  <c r="G58" i="19"/>
  <c r="F58" i="19"/>
  <c r="H58" i="19" s="1"/>
  <c r="G57" i="19"/>
  <c r="F57" i="19"/>
  <c r="H57" i="19" s="1"/>
  <c r="G56" i="19"/>
  <c r="F56" i="19"/>
  <c r="H56" i="19" s="1"/>
  <c r="G55" i="19"/>
  <c r="F55" i="19"/>
  <c r="G54" i="19"/>
  <c r="F54" i="19"/>
  <c r="H54" i="19" s="1"/>
  <c r="G53" i="19"/>
  <c r="F53" i="19"/>
  <c r="H53" i="19" s="1"/>
  <c r="G52" i="19"/>
  <c r="F52" i="19"/>
  <c r="H52" i="19" s="1"/>
  <c r="G51" i="19"/>
  <c r="F51" i="19"/>
  <c r="G50" i="19"/>
  <c r="F50" i="19"/>
  <c r="H50" i="19" s="1"/>
  <c r="G49" i="19"/>
  <c r="F49" i="19"/>
  <c r="H49" i="19" s="1"/>
  <c r="G48" i="19"/>
  <c r="F48" i="19"/>
  <c r="H48" i="19" s="1"/>
  <c r="G47" i="19"/>
  <c r="F47" i="19"/>
  <c r="G46" i="19"/>
  <c r="F46" i="19"/>
  <c r="H46" i="19" s="1"/>
  <c r="G45" i="19"/>
  <c r="F45" i="19"/>
  <c r="H45" i="19" s="1"/>
  <c r="G44" i="19"/>
  <c r="F44" i="19"/>
  <c r="H44" i="19" s="1"/>
  <c r="G43" i="19"/>
  <c r="F43" i="19"/>
  <c r="G42" i="19"/>
  <c r="F42" i="19"/>
  <c r="H42" i="19" s="1"/>
  <c r="G41" i="19"/>
  <c r="F41" i="19"/>
  <c r="H41" i="19" s="1"/>
  <c r="G40" i="19"/>
  <c r="F40" i="19"/>
  <c r="H40" i="19" s="1"/>
  <c r="G39" i="19"/>
  <c r="F39" i="19"/>
  <c r="G38" i="19"/>
  <c r="F38" i="19"/>
  <c r="H38" i="19" s="1"/>
  <c r="G37" i="19"/>
  <c r="F37" i="19"/>
  <c r="H37" i="19" s="1"/>
  <c r="G36" i="19"/>
  <c r="F36" i="19"/>
  <c r="H36" i="19" s="1"/>
  <c r="G35" i="19"/>
  <c r="F35" i="19"/>
  <c r="G34" i="19"/>
  <c r="F34" i="19"/>
  <c r="H34" i="19" s="1"/>
  <c r="G33" i="19"/>
  <c r="F33" i="19"/>
  <c r="H33" i="19" s="1"/>
  <c r="G32" i="19"/>
  <c r="F32" i="19"/>
  <c r="H32" i="19" s="1"/>
  <c r="G31" i="19"/>
  <c r="F31" i="19"/>
  <c r="G30" i="19"/>
  <c r="F30" i="19"/>
  <c r="H30" i="19" s="1"/>
  <c r="G29" i="19"/>
  <c r="F29" i="19"/>
  <c r="H29" i="19" s="1"/>
  <c r="G28" i="19"/>
  <c r="F28" i="19"/>
  <c r="H28" i="19" s="1"/>
  <c r="G27" i="19"/>
  <c r="F27" i="19"/>
  <c r="G26" i="19"/>
  <c r="F26" i="19"/>
  <c r="H26" i="19" s="1"/>
  <c r="G25" i="19"/>
  <c r="F25" i="19"/>
  <c r="H25" i="19" s="1"/>
  <c r="G24" i="19"/>
  <c r="F24" i="19"/>
  <c r="H24" i="19" s="1"/>
  <c r="G23" i="19"/>
  <c r="F23" i="19"/>
  <c r="G22" i="19"/>
  <c r="F22" i="19"/>
  <c r="H22" i="19" s="1"/>
  <c r="G21" i="19"/>
  <c r="F21" i="19"/>
  <c r="H21" i="19" s="1"/>
  <c r="G20" i="19"/>
  <c r="F20" i="19"/>
  <c r="H20" i="19" s="1"/>
  <c r="G19" i="19"/>
  <c r="F19" i="19"/>
  <c r="G18" i="19"/>
  <c r="F18" i="19"/>
  <c r="H18" i="19" s="1"/>
  <c r="G17" i="19"/>
  <c r="F17" i="19"/>
  <c r="H17" i="19" s="1"/>
  <c r="G16" i="19"/>
  <c r="F16" i="19"/>
  <c r="H16" i="19" s="1"/>
  <c r="G15" i="19"/>
  <c r="F15" i="19"/>
  <c r="G14" i="19"/>
  <c r="F14" i="19"/>
  <c r="H14" i="19" s="1"/>
  <c r="G13" i="19"/>
  <c r="F13" i="19"/>
  <c r="H13" i="19" s="1"/>
  <c r="G12" i="19"/>
  <c r="F12" i="19"/>
  <c r="H12" i="19" s="1"/>
  <c r="G11" i="19"/>
  <c r="F11" i="19"/>
  <c r="G10" i="19"/>
  <c r="F10" i="19"/>
  <c r="H10" i="19" s="1"/>
  <c r="G9" i="19"/>
  <c r="F9" i="19"/>
  <c r="H9" i="19" s="1"/>
  <c r="G8" i="19"/>
  <c r="F8" i="19"/>
  <c r="H8" i="19" s="1"/>
  <c r="H7" i="19"/>
  <c r="G7" i="19"/>
  <c r="I7" i="19" s="1"/>
  <c r="F7" i="19"/>
  <c r="G6" i="19"/>
  <c r="F6" i="19"/>
  <c r="H55" i="19" s="1"/>
  <c r="G5" i="19"/>
  <c r="F5" i="19"/>
  <c r="H5" i="19" s="1"/>
  <c r="G4" i="19"/>
  <c r="F4" i="19"/>
  <c r="H4" i="19" s="1"/>
  <c r="H3" i="19"/>
  <c r="G3" i="19"/>
  <c r="I5" i="19" s="1"/>
  <c r="F3" i="19"/>
  <c r="O2" i="12"/>
  <c r="O2" i="11"/>
  <c r="O2" i="10"/>
  <c r="O2" i="9"/>
  <c r="O2" i="4"/>
  <c r="O2" i="8"/>
  <c r="O2" i="15"/>
  <c r="I15" i="19" l="1"/>
  <c r="I27" i="19"/>
  <c r="I55" i="19"/>
  <c r="I11" i="19"/>
  <c r="I31" i="19"/>
  <c r="I63" i="19"/>
  <c r="K65" i="19"/>
  <c r="L65" i="19" s="1"/>
  <c r="I19" i="19"/>
  <c r="I35" i="19"/>
  <c r="I43" i="19"/>
  <c r="I51" i="19"/>
  <c r="I65" i="19"/>
  <c r="I23" i="19"/>
  <c r="I39" i="19"/>
  <c r="I47" i="19"/>
  <c r="I59" i="19"/>
  <c r="I6" i="19"/>
  <c r="I10" i="19"/>
  <c r="I14" i="19"/>
  <c r="I18" i="19"/>
  <c r="I22" i="19"/>
  <c r="I26" i="19"/>
  <c r="I30" i="19"/>
  <c r="I34" i="19"/>
  <c r="K34" i="19" s="1"/>
  <c r="L34" i="19" s="1"/>
  <c r="I38" i="19"/>
  <c r="I42" i="19"/>
  <c r="I46" i="19"/>
  <c r="I50" i="19"/>
  <c r="I54" i="19"/>
  <c r="I58" i="19"/>
  <c r="I62" i="19"/>
  <c r="K62" i="19" s="1"/>
  <c r="L62" i="19" s="1"/>
  <c r="I66" i="19"/>
  <c r="K66" i="19" s="1"/>
  <c r="L66" i="19" s="1"/>
  <c r="K41" i="19"/>
  <c r="L41" i="19" s="1"/>
  <c r="K49" i="19"/>
  <c r="L49" i="19" s="1"/>
  <c r="K57" i="19"/>
  <c r="L57" i="19" s="1"/>
  <c r="K55" i="19"/>
  <c r="L55" i="19" s="1"/>
  <c r="K5" i="19"/>
  <c r="L5" i="19" s="1"/>
  <c r="K10" i="19"/>
  <c r="L10" i="19" s="1"/>
  <c r="K14" i="19"/>
  <c r="L14" i="19" s="1"/>
  <c r="K18" i="19"/>
  <c r="L18" i="19" s="1"/>
  <c r="K22" i="19"/>
  <c r="L22" i="19" s="1"/>
  <c r="K26" i="19"/>
  <c r="L26" i="19" s="1"/>
  <c r="K30" i="19"/>
  <c r="L30" i="19" s="1"/>
  <c r="K38" i="19"/>
  <c r="L38" i="19" s="1"/>
  <c r="K42" i="19"/>
  <c r="L42" i="19" s="1"/>
  <c r="K46" i="19"/>
  <c r="L46" i="19" s="1"/>
  <c r="K50" i="19"/>
  <c r="L50" i="19" s="1"/>
  <c r="K54" i="19"/>
  <c r="L54" i="19" s="1"/>
  <c r="K58" i="19"/>
  <c r="L58" i="19" s="1"/>
  <c r="K7" i="19"/>
  <c r="L7" i="19" s="1"/>
  <c r="H6" i="19"/>
  <c r="K6" i="19" s="1"/>
  <c r="L6" i="19" s="1"/>
  <c r="I12" i="19"/>
  <c r="K12" i="19" s="1"/>
  <c r="L12" i="19" s="1"/>
  <c r="I28" i="19"/>
  <c r="K28" i="19" s="1"/>
  <c r="L28" i="19" s="1"/>
  <c r="I36" i="19"/>
  <c r="K36" i="19" s="1"/>
  <c r="L36" i="19" s="1"/>
  <c r="H19" i="19"/>
  <c r="H59" i="19"/>
  <c r="K59" i="19" s="1"/>
  <c r="L59" i="19" s="1"/>
  <c r="I8" i="19"/>
  <c r="K8" i="19" s="1"/>
  <c r="L8" i="19" s="1"/>
  <c r="I20" i="19"/>
  <c r="K20" i="19" s="1"/>
  <c r="L20" i="19" s="1"/>
  <c r="I44" i="19"/>
  <c r="K44" i="19" s="1"/>
  <c r="L44" i="19" s="1"/>
  <c r="I52" i="19"/>
  <c r="K52" i="19" s="1"/>
  <c r="L52" i="19" s="1"/>
  <c r="I60" i="19"/>
  <c r="K60" i="19" s="1"/>
  <c r="L60" i="19" s="1"/>
  <c r="H11" i="19"/>
  <c r="K11" i="19" s="1"/>
  <c r="L11" i="19" s="1"/>
  <c r="H27" i="19"/>
  <c r="K27" i="19" s="1"/>
  <c r="L27" i="19" s="1"/>
  <c r="H43" i="19"/>
  <c r="K43" i="19" s="1"/>
  <c r="L43" i="19" s="1"/>
  <c r="I32" i="19"/>
  <c r="K32" i="19" s="1"/>
  <c r="L32" i="19" s="1"/>
  <c r="I48" i="19"/>
  <c r="K48" i="19" s="1"/>
  <c r="L48" i="19" s="1"/>
  <c r="I56" i="19"/>
  <c r="K56" i="19" s="1"/>
  <c r="L56" i="19" s="1"/>
  <c r="I64" i="19"/>
  <c r="K64" i="19" s="1"/>
  <c r="L64" i="19" s="1"/>
  <c r="H31" i="19"/>
  <c r="K31" i="19" s="1"/>
  <c r="L31" i="19" s="1"/>
  <c r="H35" i="19"/>
  <c r="K35" i="19" s="1"/>
  <c r="L35" i="19" s="1"/>
  <c r="H47" i="19"/>
  <c r="K47" i="19" s="1"/>
  <c r="L47" i="19" s="1"/>
  <c r="H51" i="19"/>
  <c r="K51" i="19" s="1"/>
  <c r="L51" i="19" s="1"/>
  <c r="H63" i="19"/>
  <c r="I9" i="19"/>
  <c r="K9" i="19" s="1"/>
  <c r="L9" i="19" s="1"/>
  <c r="I13" i="19"/>
  <c r="K13" i="19" s="1"/>
  <c r="L13" i="19" s="1"/>
  <c r="I17" i="19"/>
  <c r="K17" i="19" s="1"/>
  <c r="L17" i="19" s="1"/>
  <c r="I21" i="19"/>
  <c r="K21" i="19" s="1"/>
  <c r="L21" i="19" s="1"/>
  <c r="I25" i="19"/>
  <c r="K25" i="19" s="1"/>
  <c r="L25" i="19" s="1"/>
  <c r="I29" i="19"/>
  <c r="K29" i="19" s="1"/>
  <c r="L29" i="19" s="1"/>
  <c r="I33" i="19"/>
  <c r="K33" i="19" s="1"/>
  <c r="L33" i="19" s="1"/>
  <c r="I37" i="19"/>
  <c r="K37" i="19" s="1"/>
  <c r="L37" i="19" s="1"/>
  <c r="I41" i="19"/>
  <c r="I45" i="19"/>
  <c r="K45" i="19" s="1"/>
  <c r="L45" i="19" s="1"/>
  <c r="I49" i="19"/>
  <c r="I53" i="19"/>
  <c r="K53" i="19" s="1"/>
  <c r="L53" i="19" s="1"/>
  <c r="I57" i="19"/>
  <c r="I61" i="19"/>
  <c r="K61" i="19" s="1"/>
  <c r="L61" i="19" s="1"/>
  <c r="I4" i="19"/>
  <c r="K4" i="19" s="1"/>
  <c r="L4" i="19" s="1"/>
  <c r="I16" i="19"/>
  <c r="K16" i="19" s="1"/>
  <c r="L16" i="19" s="1"/>
  <c r="I24" i="19"/>
  <c r="K24" i="19" s="1"/>
  <c r="L24" i="19" s="1"/>
  <c r="I40" i="19"/>
  <c r="K40" i="19" s="1"/>
  <c r="L40" i="19" s="1"/>
  <c r="H15" i="19"/>
  <c r="K15" i="19" s="1"/>
  <c r="L15" i="19" s="1"/>
  <c r="H23" i="19"/>
  <c r="K23" i="19" s="1"/>
  <c r="L23" i="19" s="1"/>
  <c r="H39" i="19"/>
  <c r="K39" i="19" s="1"/>
  <c r="L39" i="19" s="1"/>
  <c r="I3" i="19"/>
  <c r="K3" i="19" s="1"/>
  <c r="G66" i="15"/>
  <c r="F66" i="15"/>
  <c r="G65" i="15"/>
  <c r="F65" i="15"/>
  <c r="G64" i="15"/>
  <c r="F64" i="15"/>
  <c r="G63" i="15"/>
  <c r="F63" i="15"/>
  <c r="G62" i="15"/>
  <c r="F62" i="15"/>
  <c r="G61" i="15"/>
  <c r="F61" i="15"/>
  <c r="G60" i="15"/>
  <c r="F60" i="15"/>
  <c r="G59" i="15"/>
  <c r="F59" i="15"/>
  <c r="G58" i="15"/>
  <c r="F58" i="15"/>
  <c r="G57" i="15"/>
  <c r="F57" i="15"/>
  <c r="G56" i="15"/>
  <c r="F56" i="15"/>
  <c r="G55" i="15"/>
  <c r="F55" i="15"/>
  <c r="G54" i="15"/>
  <c r="F54" i="15"/>
  <c r="G53" i="15"/>
  <c r="F53" i="15"/>
  <c r="G52" i="15"/>
  <c r="F52" i="15"/>
  <c r="G51" i="15"/>
  <c r="F51" i="15"/>
  <c r="G50" i="15"/>
  <c r="F50" i="15"/>
  <c r="G49" i="15"/>
  <c r="F49" i="15"/>
  <c r="G48" i="15"/>
  <c r="F48" i="15"/>
  <c r="G47" i="15"/>
  <c r="F47" i="15"/>
  <c r="G46" i="15"/>
  <c r="F46" i="15"/>
  <c r="G45" i="15"/>
  <c r="F45" i="15"/>
  <c r="G44" i="15"/>
  <c r="F44" i="15"/>
  <c r="G43" i="15"/>
  <c r="F43" i="15"/>
  <c r="G42" i="15"/>
  <c r="F42" i="15"/>
  <c r="G41" i="15"/>
  <c r="F41" i="15"/>
  <c r="G40" i="15"/>
  <c r="F40" i="15"/>
  <c r="G39" i="15"/>
  <c r="F39" i="15"/>
  <c r="G38" i="15"/>
  <c r="F38" i="15"/>
  <c r="G37" i="15"/>
  <c r="F37" i="15"/>
  <c r="G36" i="15"/>
  <c r="F36" i="15"/>
  <c r="G35" i="15"/>
  <c r="F35" i="15"/>
  <c r="G34" i="15"/>
  <c r="F34" i="15"/>
  <c r="G33" i="15"/>
  <c r="F33" i="15"/>
  <c r="G32" i="15"/>
  <c r="F32" i="15"/>
  <c r="G31" i="15"/>
  <c r="F31" i="15"/>
  <c r="G30" i="15"/>
  <c r="F30" i="15"/>
  <c r="G29" i="15"/>
  <c r="F29" i="15"/>
  <c r="G28" i="15"/>
  <c r="F28" i="15"/>
  <c r="G27" i="15"/>
  <c r="F27" i="15"/>
  <c r="G26" i="15"/>
  <c r="F26" i="15"/>
  <c r="G25" i="15"/>
  <c r="F25" i="15"/>
  <c r="G24" i="15"/>
  <c r="F24" i="15"/>
  <c r="G23" i="15"/>
  <c r="F23" i="15"/>
  <c r="G22" i="15"/>
  <c r="F22" i="15"/>
  <c r="G21" i="15"/>
  <c r="F21" i="15"/>
  <c r="G20" i="15"/>
  <c r="F20" i="15"/>
  <c r="G19" i="15"/>
  <c r="F19" i="15"/>
  <c r="G18" i="15"/>
  <c r="F18" i="15"/>
  <c r="G17" i="15"/>
  <c r="F17" i="15"/>
  <c r="G16" i="15"/>
  <c r="F16" i="15"/>
  <c r="G15" i="15"/>
  <c r="F15" i="15"/>
  <c r="G14" i="15"/>
  <c r="F14" i="15"/>
  <c r="G13" i="15"/>
  <c r="F13" i="15"/>
  <c r="G12" i="15"/>
  <c r="F12" i="15"/>
  <c r="G11" i="15"/>
  <c r="F11" i="15"/>
  <c r="G10" i="15"/>
  <c r="F10" i="15"/>
  <c r="G9" i="15"/>
  <c r="F9" i="15"/>
  <c r="G8" i="15"/>
  <c r="F8" i="15"/>
  <c r="G7" i="15"/>
  <c r="F7" i="15"/>
  <c r="G6" i="15"/>
  <c r="F6" i="15"/>
  <c r="G5" i="15"/>
  <c r="F5" i="15"/>
  <c r="G4" i="15"/>
  <c r="F4" i="15"/>
  <c r="G3" i="15"/>
  <c r="I64" i="15" s="1"/>
  <c r="F3" i="15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3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4" i="11"/>
  <c r="G4" i="11"/>
  <c r="F5" i="11"/>
  <c r="G5" i="11"/>
  <c r="F6" i="11"/>
  <c r="G6" i="11"/>
  <c r="F7" i="11"/>
  <c r="G7" i="11"/>
  <c r="F8" i="11"/>
  <c r="G8" i="11"/>
  <c r="F9" i="11"/>
  <c r="G9" i="11"/>
  <c r="F10" i="11"/>
  <c r="G10" i="11"/>
  <c r="F11" i="11"/>
  <c r="G11" i="11"/>
  <c r="F12" i="11"/>
  <c r="G12" i="11"/>
  <c r="F13" i="11"/>
  <c r="G13" i="11"/>
  <c r="F14" i="11"/>
  <c r="G14" i="11"/>
  <c r="F15" i="11"/>
  <c r="G15" i="11"/>
  <c r="F16" i="11"/>
  <c r="G16" i="11"/>
  <c r="F17" i="11"/>
  <c r="G17" i="11"/>
  <c r="F18" i="11"/>
  <c r="G18" i="11"/>
  <c r="F19" i="11"/>
  <c r="G19" i="11"/>
  <c r="F20" i="11"/>
  <c r="G20" i="11"/>
  <c r="F21" i="11"/>
  <c r="G21" i="11"/>
  <c r="F22" i="11"/>
  <c r="G22" i="11"/>
  <c r="F23" i="11"/>
  <c r="G23" i="11"/>
  <c r="F24" i="11"/>
  <c r="G24" i="11"/>
  <c r="F25" i="11"/>
  <c r="G25" i="11"/>
  <c r="F26" i="11"/>
  <c r="G26" i="11"/>
  <c r="F27" i="11"/>
  <c r="G27" i="11"/>
  <c r="F28" i="11"/>
  <c r="G28" i="11"/>
  <c r="F29" i="11"/>
  <c r="G29" i="11"/>
  <c r="F30" i="11"/>
  <c r="G30" i="11"/>
  <c r="F31" i="11"/>
  <c r="G31" i="11"/>
  <c r="F32" i="11"/>
  <c r="G32" i="11"/>
  <c r="F33" i="11"/>
  <c r="G33" i="11"/>
  <c r="F34" i="11"/>
  <c r="G34" i="11"/>
  <c r="F35" i="11"/>
  <c r="G35" i="11"/>
  <c r="F36" i="11"/>
  <c r="G36" i="11"/>
  <c r="F37" i="11"/>
  <c r="G37" i="11"/>
  <c r="F38" i="11"/>
  <c r="G38" i="11"/>
  <c r="F39" i="11"/>
  <c r="G39" i="11"/>
  <c r="F40" i="11"/>
  <c r="G40" i="11"/>
  <c r="F41" i="11"/>
  <c r="G41" i="11"/>
  <c r="F42" i="11"/>
  <c r="G42" i="11"/>
  <c r="F43" i="11"/>
  <c r="G43" i="11"/>
  <c r="F44" i="11"/>
  <c r="G44" i="11"/>
  <c r="F45" i="11"/>
  <c r="G45" i="11"/>
  <c r="F46" i="11"/>
  <c r="G46" i="11"/>
  <c r="F47" i="11"/>
  <c r="G47" i="11"/>
  <c r="F48" i="11"/>
  <c r="G48" i="11"/>
  <c r="F49" i="11"/>
  <c r="G49" i="11"/>
  <c r="F50" i="11"/>
  <c r="G50" i="11"/>
  <c r="F51" i="11"/>
  <c r="G51" i="11"/>
  <c r="F52" i="11"/>
  <c r="G52" i="11"/>
  <c r="F53" i="11"/>
  <c r="G53" i="11"/>
  <c r="F54" i="11"/>
  <c r="G54" i="11"/>
  <c r="F55" i="11"/>
  <c r="G55" i="11"/>
  <c r="F56" i="11"/>
  <c r="G56" i="11"/>
  <c r="F57" i="11"/>
  <c r="G57" i="11"/>
  <c r="F58" i="11"/>
  <c r="G58" i="11"/>
  <c r="F59" i="11"/>
  <c r="G59" i="11"/>
  <c r="F60" i="11"/>
  <c r="G60" i="11"/>
  <c r="F61" i="11"/>
  <c r="G61" i="11"/>
  <c r="F62" i="11"/>
  <c r="G62" i="11"/>
  <c r="F63" i="11"/>
  <c r="G63" i="11"/>
  <c r="F64" i="11"/>
  <c r="G64" i="11"/>
  <c r="F65" i="11"/>
  <c r="G65" i="11"/>
  <c r="F66" i="11"/>
  <c r="G66" i="11"/>
  <c r="G3" i="11"/>
  <c r="F3" i="11"/>
  <c r="H66" i="11" s="1"/>
  <c r="F4" i="10"/>
  <c r="G4" i="10"/>
  <c r="F5" i="10"/>
  <c r="G5" i="10"/>
  <c r="F6" i="10"/>
  <c r="G6" i="10"/>
  <c r="F7" i="10"/>
  <c r="G7" i="10"/>
  <c r="F8" i="10"/>
  <c r="G8" i="10"/>
  <c r="F9" i="10"/>
  <c r="G9" i="10"/>
  <c r="F10" i="10"/>
  <c r="G10" i="10"/>
  <c r="F11" i="10"/>
  <c r="G11" i="10"/>
  <c r="F12" i="10"/>
  <c r="G12" i="10"/>
  <c r="F13" i="10"/>
  <c r="G13" i="10"/>
  <c r="F14" i="10"/>
  <c r="G14" i="10"/>
  <c r="F15" i="10"/>
  <c r="G15" i="10"/>
  <c r="F16" i="10"/>
  <c r="G16" i="10"/>
  <c r="F17" i="10"/>
  <c r="G17" i="10"/>
  <c r="F18" i="10"/>
  <c r="G18" i="10"/>
  <c r="F19" i="10"/>
  <c r="G19" i="10"/>
  <c r="F20" i="10"/>
  <c r="G20" i="10"/>
  <c r="F21" i="10"/>
  <c r="G21" i="10"/>
  <c r="F22" i="10"/>
  <c r="G22" i="10"/>
  <c r="F23" i="10"/>
  <c r="G23" i="10"/>
  <c r="F24" i="10"/>
  <c r="G24" i="10"/>
  <c r="F25" i="10"/>
  <c r="G25" i="10"/>
  <c r="F26" i="10"/>
  <c r="G26" i="10"/>
  <c r="F27" i="10"/>
  <c r="G27" i="10"/>
  <c r="F28" i="10"/>
  <c r="G28" i="10"/>
  <c r="F29" i="10"/>
  <c r="G29" i="10"/>
  <c r="F30" i="10"/>
  <c r="G30" i="10"/>
  <c r="F31" i="10"/>
  <c r="G31" i="10"/>
  <c r="F32" i="10"/>
  <c r="G32" i="10"/>
  <c r="F33" i="10"/>
  <c r="G33" i="10"/>
  <c r="F34" i="10"/>
  <c r="G34" i="10"/>
  <c r="F35" i="10"/>
  <c r="G35" i="10"/>
  <c r="F36" i="10"/>
  <c r="G36" i="10"/>
  <c r="F37" i="10"/>
  <c r="G37" i="10"/>
  <c r="F38" i="10"/>
  <c r="G38" i="10"/>
  <c r="F39" i="10"/>
  <c r="G39" i="10"/>
  <c r="F40" i="10"/>
  <c r="G40" i="10"/>
  <c r="F41" i="10"/>
  <c r="G41" i="10"/>
  <c r="F42" i="10"/>
  <c r="G42" i="10"/>
  <c r="F43" i="10"/>
  <c r="G43" i="10"/>
  <c r="F44" i="10"/>
  <c r="G44" i="10"/>
  <c r="F45" i="10"/>
  <c r="G45" i="10"/>
  <c r="F46" i="10"/>
  <c r="G46" i="10"/>
  <c r="F47" i="10"/>
  <c r="G47" i="10"/>
  <c r="F48" i="10"/>
  <c r="G48" i="10"/>
  <c r="F49" i="10"/>
  <c r="G49" i="10"/>
  <c r="F50" i="10"/>
  <c r="G50" i="10"/>
  <c r="F51" i="10"/>
  <c r="G51" i="10"/>
  <c r="F52" i="10"/>
  <c r="G52" i="10"/>
  <c r="F53" i="10"/>
  <c r="G53" i="10"/>
  <c r="F54" i="10"/>
  <c r="G54" i="10"/>
  <c r="F55" i="10"/>
  <c r="G55" i="10"/>
  <c r="F56" i="10"/>
  <c r="G56" i="10"/>
  <c r="F57" i="10"/>
  <c r="G57" i="10"/>
  <c r="F58" i="10"/>
  <c r="G58" i="10"/>
  <c r="F59" i="10"/>
  <c r="G59" i="10"/>
  <c r="F60" i="10"/>
  <c r="G60" i="10"/>
  <c r="F61" i="10"/>
  <c r="G61" i="10"/>
  <c r="F62" i="10"/>
  <c r="G62" i="10"/>
  <c r="F63" i="10"/>
  <c r="G63" i="10"/>
  <c r="I63" i="10" s="1"/>
  <c r="F64" i="10"/>
  <c r="G64" i="10"/>
  <c r="F65" i="10"/>
  <c r="G65" i="10"/>
  <c r="F66" i="10"/>
  <c r="G66" i="10"/>
  <c r="G3" i="10"/>
  <c r="F3" i="10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F17" i="9"/>
  <c r="G17" i="9"/>
  <c r="F18" i="9"/>
  <c r="G18" i="9"/>
  <c r="F19" i="9"/>
  <c r="G19" i="9"/>
  <c r="F20" i="9"/>
  <c r="G20" i="9"/>
  <c r="F21" i="9"/>
  <c r="G21" i="9"/>
  <c r="F22" i="9"/>
  <c r="G22" i="9"/>
  <c r="F23" i="9"/>
  <c r="G23" i="9"/>
  <c r="F24" i="9"/>
  <c r="G24" i="9"/>
  <c r="F25" i="9"/>
  <c r="G25" i="9"/>
  <c r="F26" i="9"/>
  <c r="G26" i="9"/>
  <c r="F27" i="9"/>
  <c r="G27" i="9"/>
  <c r="F28" i="9"/>
  <c r="G28" i="9"/>
  <c r="F29" i="9"/>
  <c r="G29" i="9"/>
  <c r="F30" i="9"/>
  <c r="G30" i="9"/>
  <c r="F31" i="9"/>
  <c r="G31" i="9"/>
  <c r="F32" i="9"/>
  <c r="G32" i="9"/>
  <c r="F33" i="9"/>
  <c r="G33" i="9"/>
  <c r="F34" i="9"/>
  <c r="G34" i="9"/>
  <c r="F35" i="9"/>
  <c r="G35" i="9"/>
  <c r="F36" i="9"/>
  <c r="G36" i="9"/>
  <c r="F37" i="9"/>
  <c r="G37" i="9"/>
  <c r="F38" i="9"/>
  <c r="G38" i="9"/>
  <c r="F39" i="9"/>
  <c r="G39" i="9"/>
  <c r="F40" i="9"/>
  <c r="G40" i="9"/>
  <c r="F41" i="9"/>
  <c r="G41" i="9"/>
  <c r="F42" i="9"/>
  <c r="G42" i="9"/>
  <c r="F43" i="9"/>
  <c r="G43" i="9"/>
  <c r="F44" i="9"/>
  <c r="G44" i="9"/>
  <c r="F45" i="9"/>
  <c r="G45" i="9"/>
  <c r="F46" i="9"/>
  <c r="G46" i="9"/>
  <c r="F47" i="9"/>
  <c r="G47" i="9"/>
  <c r="F48" i="9"/>
  <c r="G48" i="9"/>
  <c r="F49" i="9"/>
  <c r="G49" i="9"/>
  <c r="F50" i="9"/>
  <c r="G50" i="9"/>
  <c r="F51" i="9"/>
  <c r="G51" i="9"/>
  <c r="F52" i="9"/>
  <c r="G52" i="9"/>
  <c r="F53" i="9"/>
  <c r="G53" i="9"/>
  <c r="F54" i="9"/>
  <c r="G54" i="9"/>
  <c r="F55" i="9"/>
  <c r="G55" i="9"/>
  <c r="F56" i="9"/>
  <c r="G56" i="9"/>
  <c r="F57" i="9"/>
  <c r="G57" i="9"/>
  <c r="F58" i="9"/>
  <c r="G58" i="9"/>
  <c r="F59" i="9"/>
  <c r="G59" i="9"/>
  <c r="F60" i="9"/>
  <c r="G60" i="9"/>
  <c r="F61" i="9"/>
  <c r="G61" i="9"/>
  <c r="F62" i="9"/>
  <c r="G62" i="9"/>
  <c r="F63" i="9"/>
  <c r="G63" i="9"/>
  <c r="F64" i="9"/>
  <c r="G64" i="9"/>
  <c r="F65" i="9"/>
  <c r="G65" i="9"/>
  <c r="F66" i="9"/>
  <c r="G66" i="9"/>
  <c r="F3" i="9"/>
  <c r="H4" i="9" s="1"/>
  <c r="F4" i="4"/>
  <c r="G4" i="4"/>
  <c r="F5" i="4"/>
  <c r="G5" i="4"/>
  <c r="F6" i="4"/>
  <c r="G6" i="4"/>
  <c r="F7" i="4"/>
  <c r="G7" i="4"/>
  <c r="F8" i="4"/>
  <c r="G8" i="4"/>
  <c r="F9" i="4"/>
  <c r="G9" i="4"/>
  <c r="F10" i="4"/>
  <c r="G10" i="4"/>
  <c r="F11" i="4"/>
  <c r="G11" i="4"/>
  <c r="F12" i="4"/>
  <c r="G12" i="4"/>
  <c r="F13" i="4"/>
  <c r="G13" i="4"/>
  <c r="F14" i="4"/>
  <c r="G14" i="4"/>
  <c r="F15" i="4"/>
  <c r="G15" i="4"/>
  <c r="F16" i="4"/>
  <c r="G16" i="4"/>
  <c r="F17" i="4"/>
  <c r="G17" i="4"/>
  <c r="F18" i="4"/>
  <c r="G18" i="4"/>
  <c r="F19" i="4"/>
  <c r="G19" i="4"/>
  <c r="F20" i="4"/>
  <c r="G20" i="4"/>
  <c r="F21" i="4"/>
  <c r="G21" i="4"/>
  <c r="F22" i="4"/>
  <c r="G22" i="4"/>
  <c r="F23" i="4"/>
  <c r="G23" i="4"/>
  <c r="F24" i="4"/>
  <c r="G24" i="4"/>
  <c r="F25" i="4"/>
  <c r="G25" i="4"/>
  <c r="F26" i="4"/>
  <c r="G26" i="4"/>
  <c r="F27" i="4"/>
  <c r="G27" i="4"/>
  <c r="F28" i="4"/>
  <c r="G28" i="4"/>
  <c r="F29" i="4"/>
  <c r="G29" i="4"/>
  <c r="F30" i="4"/>
  <c r="G30" i="4"/>
  <c r="F31" i="4"/>
  <c r="G31" i="4"/>
  <c r="F32" i="4"/>
  <c r="G32" i="4"/>
  <c r="F33" i="4"/>
  <c r="G33" i="4"/>
  <c r="F34" i="4"/>
  <c r="G34" i="4"/>
  <c r="F35" i="4"/>
  <c r="G35" i="4"/>
  <c r="F36" i="4"/>
  <c r="G36" i="4"/>
  <c r="F37" i="4"/>
  <c r="G37" i="4"/>
  <c r="F38" i="4"/>
  <c r="G38" i="4"/>
  <c r="F39" i="4"/>
  <c r="G39" i="4"/>
  <c r="F40" i="4"/>
  <c r="G40" i="4"/>
  <c r="F41" i="4"/>
  <c r="G41" i="4"/>
  <c r="F42" i="4"/>
  <c r="G42" i="4"/>
  <c r="F43" i="4"/>
  <c r="G43" i="4"/>
  <c r="F44" i="4"/>
  <c r="G44" i="4"/>
  <c r="F45" i="4"/>
  <c r="G45" i="4"/>
  <c r="F46" i="4"/>
  <c r="G46" i="4"/>
  <c r="F47" i="4"/>
  <c r="G47" i="4"/>
  <c r="F48" i="4"/>
  <c r="G48" i="4"/>
  <c r="F49" i="4"/>
  <c r="G49" i="4"/>
  <c r="F50" i="4"/>
  <c r="G50" i="4"/>
  <c r="F51" i="4"/>
  <c r="G51" i="4"/>
  <c r="F52" i="4"/>
  <c r="G52" i="4"/>
  <c r="F53" i="4"/>
  <c r="G53" i="4"/>
  <c r="F54" i="4"/>
  <c r="G54" i="4"/>
  <c r="F55" i="4"/>
  <c r="G55" i="4"/>
  <c r="F56" i="4"/>
  <c r="G56" i="4"/>
  <c r="F57" i="4"/>
  <c r="G57" i="4"/>
  <c r="F58" i="4"/>
  <c r="G58" i="4"/>
  <c r="F59" i="4"/>
  <c r="G59" i="4"/>
  <c r="F60" i="4"/>
  <c r="G60" i="4"/>
  <c r="F61" i="4"/>
  <c r="G61" i="4"/>
  <c r="F62" i="4"/>
  <c r="G62" i="4"/>
  <c r="F63" i="4"/>
  <c r="G63" i="4"/>
  <c r="F64" i="4"/>
  <c r="G64" i="4"/>
  <c r="F65" i="4"/>
  <c r="G65" i="4"/>
  <c r="F66" i="4"/>
  <c r="G66" i="4"/>
  <c r="F3" i="4"/>
  <c r="G3" i="4"/>
  <c r="G3" i="9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3" i="8"/>
  <c r="K19" i="19" l="1"/>
  <c r="L19" i="19" s="1"/>
  <c r="K63" i="19"/>
  <c r="L63" i="19" s="1"/>
  <c r="K67" i="19"/>
  <c r="L3" i="19"/>
  <c r="I60" i="11"/>
  <c r="H17" i="11"/>
  <c r="H59" i="11"/>
  <c r="I28" i="11"/>
  <c r="H29" i="11"/>
  <c r="H42" i="11"/>
  <c r="H54" i="11"/>
  <c r="H16" i="8"/>
  <c r="I55" i="10"/>
  <c r="I7" i="10"/>
  <c r="H11" i="10"/>
  <c r="H17" i="10"/>
  <c r="H37" i="10"/>
  <c r="I11" i="10"/>
  <c r="K11" i="10" s="1"/>
  <c r="L11" i="10" s="1"/>
  <c r="I47" i="10"/>
  <c r="I23" i="10"/>
  <c r="H33" i="10"/>
  <c r="H46" i="10"/>
  <c r="I7" i="15"/>
  <c r="I11" i="15"/>
  <c r="I15" i="15"/>
  <c r="I19" i="15"/>
  <c r="I23" i="15"/>
  <c r="I27" i="15"/>
  <c r="I31" i="15"/>
  <c r="I35" i="15"/>
  <c r="I39" i="15"/>
  <c r="I43" i="15"/>
  <c r="I47" i="15"/>
  <c r="I51" i="15"/>
  <c r="I55" i="15"/>
  <c r="I59" i="15"/>
  <c r="I63" i="15"/>
  <c r="I65" i="15"/>
  <c r="I6" i="15"/>
  <c r="I10" i="15"/>
  <c r="I14" i="15"/>
  <c r="I18" i="15"/>
  <c r="I22" i="15"/>
  <c r="I26" i="15"/>
  <c r="I30" i="15"/>
  <c r="I34" i="15"/>
  <c r="I38" i="15"/>
  <c r="I42" i="15"/>
  <c r="I46" i="15"/>
  <c r="I50" i="15"/>
  <c r="I54" i="15"/>
  <c r="I58" i="15"/>
  <c r="I62" i="15"/>
  <c r="I66" i="15"/>
  <c r="H64" i="15"/>
  <c r="H5" i="15"/>
  <c r="H9" i="15"/>
  <c r="H13" i="15"/>
  <c r="H17" i="15"/>
  <c r="H21" i="15"/>
  <c r="H25" i="15"/>
  <c r="H29" i="15"/>
  <c r="H33" i="15"/>
  <c r="H37" i="15"/>
  <c r="H41" i="15"/>
  <c r="H45" i="15"/>
  <c r="H49" i="15"/>
  <c r="H53" i="15"/>
  <c r="H57" i="15"/>
  <c r="H61" i="15"/>
  <c r="H65" i="15"/>
  <c r="H40" i="15"/>
  <c r="H7" i="15"/>
  <c r="K7" i="15" s="1"/>
  <c r="L7" i="15" s="1"/>
  <c r="H11" i="15"/>
  <c r="H15" i="15"/>
  <c r="K15" i="15" s="1"/>
  <c r="L15" i="15" s="1"/>
  <c r="H19" i="15"/>
  <c r="K19" i="15" s="1"/>
  <c r="L19" i="15" s="1"/>
  <c r="H23" i="15"/>
  <c r="H27" i="15"/>
  <c r="H31" i="15"/>
  <c r="H35" i="15"/>
  <c r="H39" i="15"/>
  <c r="K39" i="15" s="1"/>
  <c r="L39" i="15" s="1"/>
  <c r="H43" i="15"/>
  <c r="H47" i="15"/>
  <c r="K47" i="15" s="1"/>
  <c r="L47" i="15" s="1"/>
  <c r="H51" i="15"/>
  <c r="K51" i="15" s="1"/>
  <c r="L51" i="15" s="1"/>
  <c r="H55" i="15"/>
  <c r="H59" i="15"/>
  <c r="H63" i="15"/>
  <c r="K64" i="15"/>
  <c r="L64" i="15" s="1"/>
  <c r="H28" i="15"/>
  <c r="H3" i="15"/>
  <c r="H36" i="15"/>
  <c r="H60" i="15"/>
  <c r="I3" i="15"/>
  <c r="H8" i="15"/>
  <c r="H24" i="15"/>
  <c r="H32" i="15"/>
  <c r="H52" i="15"/>
  <c r="H6" i="15"/>
  <c r="K6" i="15" s="1"/>
  <c r="L6" i="15" s="1"/>
  <c r="H10" i="15"/>
  <c r="H14" i="15"/>
  <c r="K14" i="15" s="1"/>
  <c r="L14" i="15" s="1"/>
  <c r="H18" i="15"/>
  <c r="H22" i="15"/>
  <c r="H26" i="15"/>
  <c r="H30" i="15"/>
  <c r="K30" i="15" s="1"/>
  <c r="L30" i="15" s="1"/>
  <c r="H34" i="15"/>
  <c r="H38" i="15"/>
  <c r="K38" i="15" s="1"/>
  <c r="L38" i="15" s="1"/>
  <c r="H42" i="15"/>
  <c r="H46" i="15"/>
  <c r="K46" i="15" s="1"/>
  <c r="L46" i="15" s="1"/>
  <c r="H50" i="15"/>
  <c r="H54" i="15"/>
  <c r="H58" i="15"/>
  <c r="H62" i="15"/>
  <c r="K62" i="15" s="1"/>
  <c r="L62" i="15" s="1"/>
  <c r="H66" i="15"/>
  <c r="H12" i="15"/>
  <c r="H48" i="15"/>
  <c r="H20" i="15"/>
  <c r="H44" i="15"/>
  <c r="H56" i="15"/>
  <c r="I5" i="15"/>
  <c r="I9" i="15"/>
  <c r="K9" i="15" s="1"/>
  <c r="L9" i="15" s="1"/>
  <c r="I13" i="15"/>
  <c r="I17" i="15"/>
  <c r="K17" i="15" s="1"/>
  <c r="L17" i="15" s="1"/>
  <c r="I21" i="15"/>
  <c r="I25" i="15"/>
  <c r="K25" i="15" s="1"/>
  <c r="L25" i="15" s="1"/>
  <c r="I29" i="15"/>
  <c r="I33" i="15"/>
  <c r="K33" i="15" s="1"/>
  <c r="L33" i="15" s="1"/>
  <c r="I37" i="15"/>
  <c r="I41" i="15"/>
  <c r="K41" i="15" s="1"/>
  <c r="L41" i="15" s="1"/>
  <c r="I45" i="15"/>
  <c r="K45" i="15" s="1"/>
  <c r="L45" i="15" s="1"/>
  <c r="I49" i="15"/>
  <c r="K49" i="15" s="1"/>
  <c r="L49" i="15" s="1"/>
  <c r="I53" i="15"/>
  <c r="I57" i="15"/>
  <c r="K57" i="15" s="1"/>
  <c r="L57" i="15" s="1"/>
  <c r="I61" i="15"/>
  <c r="H4" i="15"/>
  <c r="H16" i="15"/>
  <c r="I4" i="15"/>
  <c r="I8" i="15"/>
  <c r="I12" i="15"/>
  <c r="I16" i="15"/>
  <c r="I20" i="15"/>
  <c r="I24" i="15"/>
  <c r="I28" i="15"/>
  <c r="I32" i="15"/>
  <c r="I36" i="15"/>
  <c r="I40" i="15"/>
  <c r="I44" i="15"/>
  <c r="I48" i="15"/>
  <c r="I52" i="15"/>
  <c r="I56" i="15"/>
  <c r="I60" i="15"/>
  <c r="I60" i="12"/>
  <c r="I7" i="12"/>
  <c r="I11" i="12"/>
  <c r="I15" i="12"/>
  <c r="I19" i="12"/>
  <c r="I23" i="12"/>
  <c r="I27" i="12"/>
  <c r="I31" i="12"/>
  <c r="I35" i="12"/>
  <c r="I39" i="12"/>
  <c r="I43" i="12"/>
  <c r="I47" i="12"/>
  <c r="I51" i="12"/>
  <c r="I55" i="12"/>
  <c r="I59" i="12"/>
  <c r="I63" i="12"/>
  <c r="H60" i="12"/>
  <c r="K60" i="12" s="1"/>
  <c r="L60" i="12" s="1"/>
  <c r="H4" i="12"/>
  <c r="H12" i="12"/>
  <c r="H24" i="12"/>
  <c r="H36" i="12"/>
  <c r="H64" i="12"/>
  <c r="H8" i="12"/>
  <c r="H16" i="12"/>
  <c r="H28" i="12"/>
  <c r="H52" i="12"/>
  <c r="H6" i="12"/>
  <c r="H10" i="12"/>
  <c r="H11" i="12"/>
  <c r="H20" i="12"/>
  <c r="H32" i="12"/>
  <c r="H40" i="12"/>
  <c r="H44" i="12"/>
  <c r="H56" i="12"/>
  <c r="H14" i="12"/>
  <c r="H18" i="12"/>
  <c r="H22" i="12"/>
  <c r="H26" i="12"/>
  <c r="H30" i="12"/>
  <c r="H34" i="12"/>
  <c r="H38" i="12"/>
  <c r="H42" i="12"/>
  <c r="H46" i="12"/>
  <c r="H50" i="12"/>
  <c r="H54" i="12"/>
  <c r="H58" i="12"/>
  <c r="H62" i="12"/>
  <c r="H66" i="12"/>
  <c r="H48" i="12"/>
  <c r="I12" i="12"/>
  <c r="K12" i="12" s="1"/>
  <c r="L12" i="12" s="1"/>
  <c r="I24" i="12"/>
  <c r="I36" i="12"/>
  <c r="I48" i="12"/>
  <c r="K48" i="12" s="1"/>
  <c r="L48" i="12" s="1"/>
  <c r="H3" i="12"/>
  <c r="H15" i="12"/>
  <c r="H19" i="12"/>
  <c r="H23" i="12"/>
  <c r="H27" i="12"/>
  <c r="H31" i="12"/>
  <c r="H35" i="12"/>
  <c r="H39" i="12"/>
  <c r="H43" i="12"/>
  <c r="K43" i="12" s="1"/>
  <c r="L43" i="12" s="1"/>
  <c r="H47" i="12"/>
  <c r="H51" i="12"/>
  <c r="H55" i="12"/>
  <c r="H59" i="12"/>
  <c r="H63" i="12"/>
  <c r="I64" i="12"/>
  <c r="I3" i="12"/>
  <c r="I8" i="12"/>
  <c r="K8" i="12" s="1"/>
  <c r="L8" i="12" s="1"/>
  <c r="I32" i="12"/>
  <c r="K32" i="12" s="1"/>
  <c r="L32" i="12" s="1"/>
  <c r="I52" i="12"/>
  <c r="K52" i="12" s="1"/>
  <c r="L52" i="12" s="1"/>
  <c r="I20" i="12"/>
  <c r="H7" i="12"/>
  <c r="K7" i="12" s="1"/>
  <c r="L7" i="12" s="1"/>
  <c r="I6" i="12"/>
  <c r="K6" i="12" s="1"/>
  <c r="L6" i="12" s="1"/>
  <c r="I10" i="12"/>
  <c r="I14" i="12"/>
  <c r="K14" i="12" s="1"/>
  <c r="L14" i="12" s="1"/>
  <c r="I18" i="12"/>
  <c r="K18" i="12" s="1"/>
  <c r="L18" i="12" s="1"/>
  <c r="I22" i="12"/>
  <c r="I26" i="12"/>
  <c r="I30" i="12"/>
  <c r="K30" i="12" s="1"/>
  <c r="L30" i="12" s="1"/>
  <c r="I34" i="12"/>
  <c r="I38" i="12"/>
  <c r="K38" i="12" s="1"/>
  <c r="L38" i="12" s="1"/>
  <c r="I42" i="12"/>
  <c r="K42" i="12" s="1"/>
  <c r="L42" i="12" s="1"/>
  <c r="I46" i="12"/>
  <c r="K46" i="12" s="1"/>
  <c r="L46" i="12" s="1"/>
  <c r="I50" i="12"/>
  <c r="K50" i="12" s="1"/>
  <c r="L50" i="12" s="1"/>
  <c r="I54" i="12"/>
  <c r="I58" i="12"/>
  <c r="I62" i="12"/>
  <c r="K62" i="12" s="1"/>
  <c r="L62" i="12" s="1"/>
  <c r="I66" i="12"/>
  <c r="H5" i="12"/>
  <c r="H9" i="12"/>
  <c r="H21" i="12"/>
  <c r="H25" i="12"/>
  <c r="H29" i="12"/>
  <c r="H33" i="12"/>
  <c r="H37" i="12"/>
  <c r="H41" i="12"/>
  <c r="H45" i="12"/>
  <c r="H49" i="12"/>
  <c r="H53" i="12"/>
  <c r="H57" i="12"/>
  <c r="H61" i="12"/>
  <c r="H65" i="12"/>
  <c r="I44" i="12"/>
  <c r="K44" i="12" s="1"/>
  <c r="L44" i="12" s="1"/>
  <c r="I56" i="12"/>
  <c r="K56" i="12" s="1"/>
  <c r="L56" i="12" s="1"/>
  <c r="H13" i="12"/>
  <c r="I5" i="12"/>
  <c r="I9" i="12"/>
  <c r="I13" i="12"/>
  <c r="I17" i="12"/>
  <c r="I21" i="12"/>
  <c r="I25" i="12"/>
  <c r="I29" i="12"/>
  <c r="I33" i="12"/>
  <c r="I37" i="12"/>
  <c r="I41" i="12"/>
  <c r="I45" i="12"/>
  <c r="I49" i="12"/>
  <c r="I53" i="12"/>
  <c r="I57" i="12"/>
  <c r="I61" i="12"/>
  <c r="I65" i="12"/>
  <c r="I4" i="12"/>
  <c r="K4" i="12" s="1"/>
  <c r="L4" i="12" s="1"/>
  <c r="I16" i="12"/>
  <c r="I28" i="12"/>
  <c r="K28" i="12" s="1"/>
  <c r="L28" i="12" s="1"/>
  <c r="I40" i="12"/>
  <c r="H17" i="12"/>
  <c r="K17" i="12" s="1"/>
  <c r="L17" i="12" s="1"/>
  <c r="H19" i="4"/>
  <c r="H54" i="4"/>
  <c r="I66" i="11"/>
  <c r="I36" i="11"/>
  <c r="I4" i="11"/>
  <c r="I44" i="11"/>
  <c r="I63" i="11"/>
  <c r="I12" i="11"/>
  <c r="I52" i="11"/>
  <c r="I20" i="11"/>
  <c r="H33" i="11"/>
  <c r="H45" i="11"/>
  <c r="H58" i="11"/>
  <c r="H9" i="11"/>
  <c r="H21" i="11"/>
  <c r="H34" i="11"/>
  <c r="K34" i="11" s="1"/>
  <c r="L34" i="11" s="1"/>
  <c r="H46" i="11"/>
  <c r="H5" i="11"/>
  <c r="H10" i="11"/>
  <c r="H22" i="11"/>
  <c r="H49" i="11"/>
  <c r="H61" i="11"/>
  <c r="H18" i="11"/>
  <c r="H25" i="11"/>
  <c r="H37" i="11"/>
  <c r="H50" i="11"/>
  <c r="H62" i="11"/>
  <c r="H30" i="11"/>
  <c r="H64" i="11"/>
  <c r="H13" i="11"/>
  <c r="H26" i="11"/>
  <c r="H38" i="11"/>
  <c r="H65" i="11"/>
  <c r="H57" i="11"/>
  <c r="H3" i="11"/>
  <c r="H14" i="11"/>
  <c r="H41" i="11"/>
  <c r="H53" i="11"/>
  <c r="I6" i="11"/>
  <c r="I14" i="11"/>
  <c r="K14" i="11" s="1"/>
  <c r="L14" i="11" s="1"/>
  <c r="I22" i="11"/>
  <c r="K22" i="11" s="1"/>
  <c r="L22" i="11" s="1"/>
  <c r="I30" i="11"/>
  <c r="K30" i="11" s="1"/>
  <c r="L30" i="11" s="1"/>
  <c r="I38" i="11"/>
  <c r="I46" i="11"/>
  <c r="I54" i="11"/>
  <c r="I62" i="11"/>
  <c r="K62" i="11" s="1"/>
  <c r="L62" i="11" s="1"/>
  <c r="I8" i="11"/>
  <c r="I16" i="11"/>
  <c r="I24" i="11"/>
  <c r="I32" i="11"/>
  <c r="I40" i="11"/>
  <c r="I48" i="11"/>
  <c r="I56" i="11"/>
  <c r="I64" i="11"/>
  <c r="K64" i="11" s="1"/>
  <c r="L64" i="11" s="1"/>
  <c r="I10" i="11"/>
  <c r="K10" i="11" s="1"/>
  <c r="L10" i="11" s="1"/>
  <c r="I18" i="11"/>
  <c r="K18" i="11" s="1"/>
  <c r="L18" i="11" s="1"/>
  <c r="I26" i="11"/>
  <c r="I34" i="11"/>
  <c r="I42" i="11"/>
  <c r="K42" i="11" s="1"/>
  <c r="L42" i="11" s="1"/>
  <c r="I50" i="11"/>
  <c r="I58" i="11"/>
  <c r="K58" i="11" s="1"/>
  <c r="L58" i="11" s="1"/>
  <c r="K26" i="11"/>
  <c r="L26" i="11" s="1"/>
  <c r="K38" i="11"/>
  <c r="L38" i="11" s="1"/>
  <c r="K46" i="11"/>
  <c r="L46" i="11" s="1"/>
  <c r="K54" i="11"/>
  <c r="L54" i="11" s="1"/>
  <c r="K66" i="11"/>
  <c r="L66" i="11" s="1"/>
  <c r="H14" i="10"/>
  <c r="H43" i="10"/>
  <c r="H18" i="10"/>
  <c r="H49" i="10"/>
  <c r="H66" i="10"/>
  <c r="H58" i="10"/>
  <c r="H54" i="10"/>
  <c r="H42" i="10"/>
  <c r="H38" i="10"/>
  <c r="H34" i="10"/>
  <c r="H26" i="10"/>
  <c r="H22" i="10"/>
  <c r="H10" i="10"/>
  <c r="H6" i="10"/>
  <c r="H27" i="10"/>
  <c r="H50" i="10"/>
  <c r="H30" i="10"/>
  <c r="H59" i="10"/>
  <c r="H31" i="10"/>
  <c r="H62" i="10"/>
  <c r="H5" i="10"/>
  <c r="H48" i="10"/>
  <c r="H61" i="10"/>
  <c r="I66" i="10"/>
  <c r="I39" i="10"/>
  <c r="I19" i="10"/>
  <c r="I56" i="10"/>
  <c r="I35" i="10"/>
  <c r="I15" i="10"/>
  <c r="I36" i="10"/>
  <c r="I51" i="10"/>
  <c r="I27" i="10"/>
  <c r="I62" i="10"/>
  <c r="I20" i="10"/>
  <c r="I31" i="10"/>
  <c r="I4" i="10"/>
  <c r="I24" i="10"/>
  <c r="I43" i="10"/>
  <c r="I12" i="10"/>
  <c r="H19" i="10"/>
  <c r="H25" i="10"/>
  <c r="I44" i="10"/>
  <c r="H51" i="10"/>
  <c r="H57" i="10"/>
  <c r="H63" i="10"/>
  <c r="K63" i="10" s="1"/>
  <c r="L63" i="10" s="1"/>
  <c r="H7" i="10"/>
  <c r="K7" i="10" s="1"/>
  <c r="L7" i="10" s="1"/>
  <c r="H13" i="10"/>
  <c r="I32" i="10"/>
  <c r="H39" i="10"/>
  <c r="K39" i="10" s="1"/>
  <c r="L39" i="10" s="1"/>
  <c r="H45" i="10"/>
  <c r="I64" i="10"/>
  <c r="I8" i="10"/>
  <c r="H15" i="10"/>
  <c r="H21" i="10"/>
  <c r="I40" i="10"/>
  <c r="H47" i="10"/>
  <c r="H53" i="10"/>
  <c r="I59" i="10"/>
  <c r="K59" i="10" s="1"/>
  <c r="L59" i="10" s="1"/>
  <c r="H65" i="10"/>
  <c r="I52" i="10"/>
  <c r="H9" i="10"/>
  <c r="I28" i="10"/>
  <c r="H35" i="10"/>
  <c r="H41" i="10"/>
  <c r="I60" i="10"/>
  <c r="I65" i="10"/>
  <c r="I16" i="10"/>
  <c r="H23" i="10"/>
  <c r="H29" i="10"/>
  <c r="I48" i="10"/>
  <c r="K48" i="10" s="1"/>
  <c r="L48" i="10" s="1"/>
  <c r="H55" i="10"/>
  <c r="H65" i="4"/>
  <c r="H51" i="4"/>
  <c r="H43" i="4"/>
  <c r="H35" i="4"/>
  <c r="H27" i="4"/>
  <c r="H11" i="4"/>
  <c r="I4" i="9"/>
  <c r="K4" i="9" s="1"/>
  <c r="L4" i="9" s="1"/>
  <c r="I8" i="9"/>
  <c r="I12" i="9"/>
  <c r="I20" i="9"/>
  <c r="I24" i="9"/>
  <c r="I28" i="9"/>
  <c r="I32" i="9"/>
  <c r="I36" i="9"/>
  <c r="I40" i="9"/>
  <c r="I44" i="9"/>
  <c r="I48" i="9"/>
  <c r="I52" i="9"/>
  <c r="I56" i="9"/>
  <c r="I60" i="9"/>
  <c r="I64" i="9"/>
  <c r="I16" i="9"/>
  <c r="I17" i="9"/>
  <c r="I49" i="9"/>
  <c r="I53" i="9"/>
  <c r="I57" i="9"/>
  <c r="I61" i="9"/>
  <c r="I65" i="9"/>
  <c r="I13" i="9"/>
  <c r="I45" i="9"/>
  <c r="I6" i="9"/>
  <c r="I10" i="9"/>
  <c r="I14" i="9"/>
  <c r="I18" i="9"/>
  <c r="I22" i="9"/>
  <c r="I30" i="9"/>
  <c r="I34" i="9"/>
  <c r="I38" i="9"/>
  <c r="I42" i="9"/>
  <c r="I46" i="9"/>
  <c r="I50" i="9"/>
  <c r="I54" i="9"/>
  <c r="I58" i="9"/>
  <c r="I62" i="9"/>
  <c r="I66" i="9"/>
  <c r="I26" i="9"/>
  <c r="I3" i="9"/>
  <c r="H5" i="9"/>
  <c r="H9" i="9"/>
  <c r="H17" i="9"/>
  <c r="H21" i="9"/>
  <c r="H25" i="9"/>
  <c r="H29" i="9"/>
  <c r="H33" i="9"/>
  <c r="H37" i="9"/>
  <c r="H41" i="9"/>
  <c r="H45" i="9"/>
  <c r="H49" i="9"/>
  <c r="H53" i="9"/>
  <c r="H57" i="9"/>
  <c r="H61" i="9"/>
  <c r="H65" i="9"/>
  <c r="H13" i="9"/>
  <c r="H64" i="9"/>
  <c r="H6" i="9"/>
  <c r="K6" i="9" s="1"/>
  <c r="L6" i="9" s="1"/>
  <c r="H14" i="9"/>
  <c r="H18" i="9"/>
  <c r="H22" i="9"/>
  <c r="H26" i="9"/>
  <c r="H30" i="9"/>
  <c r="H34" i="9"/>
  <c r="H38" i="9"/>
  <c r="H42" i="9"/>
  <c r="K42" i="9" s="1"/>
  <c r="L42" i="9" s="1"/>
  <c r="H46" i="9"/>
  <c r="H50" i="9"/>
  <c r="H54" i="9"/>
  <c r="H58" i="9"/>
  <c r="H62" i="9"/>
  <c r="H66" i="9"/>
  <c r="H10" i="9"/>
  <c r="K10" i="9" s="1"/>
  <c r="L10" i="9" s="1"/>
  <c r="H7" i="9"/>
  <c r="H11" i="9"/>
  <c r="H15" i="9"/>
  <c r="H19" i="9"/>
  <c r="H23" i="9"/>
  <c r="H27" i="9"/>
  <c r="H31" i="9"/>
  <c r="H35" i="9"/>
  <c r="H39" i="9"/>
  <c r="H43" i="9"/>
  <c r="H47" i="9"/>
  <c r="H51" i="9"/>
  <c r="H55" i="9"/>
  <c r="H59" i="9"/>
  <c r="I60" i="4"/>
  <c r="I59" i="4"/>
  <c r="I51" i="4"/>
  <c r="I43" i="4"/>
  <c r="I35" i="4"/>
  <c r="K35" i="4" s="1"/>
  <c r="L35" i="4" s="1"/>
  <c r="I27" i="4"/>
  <c r="I19" i="4"/>
  <c r="K19" i="4" s="1"/>
  <c r="L19" i="4" s="1"/>
  <c r="I66" i="4"/>
  <c r="I4" i="8"/>
  <c r="H12" i="8"/>
  <c r="I12" i="8"/>
  <c r="K12" i="8" s="1"/>
  <c r="L12" i="8" s="1"/>
  <c r="I8" i="8"/>
  <c r="I24" i="8"/>
  <c r="I32" i="8"/>
  <c r="I40" i="8"/>
  <c r="I64" i="8"/>
  <c r="I16" i="8"/>
  <c r="K16" i="8" s="1"/>
  <c r="L16" i="8" s="1"/>
  <c r="I36" i="8"/>
  <c r="I48" i="8"/>
  <c r="I44" i="8"/>
  <c r="I52" i="8"/>
  <c r="I20" i="8"/>
  <c r="I28" i="8"/>
  <c r="I60" i="8"/>
  <c r="I66" i="8"/>
  <c r="I56" i="8"/>
  <c r="H6" i="8"/>
  <c r="H10" i="8"/>
  <c r="H41" i="8"/>
  <c r="H45" i="8"/>
  <c r="H49" i="8"/>
  <c r="H53" i="8"/>
  <c r="H57" i="8"/>
  <c r="H61" i="8"/>
  <c r="H65" i="8"/>
  <c r="H14" i="8"/>
  <c r="H7" i="8"/>
  <c r="H11" i="8"/>
  <c r="H18" i="8"/>
  <c r="H22" i="8"/>
  <c r="H26" i="8"/>
  <c r="H30" i="8"/>
  <c r="H34" i="8"/>
  <c r="H38" i="8"/>
  <c r="H42" i="8"/>
  <c r="H46" i="8"/>
  <c r="H50" i="8"/>
  <c r="H54" i="8"/>
  <c r="H58" i="8"/>
  <c r="H62" i="8"/>
  <c r="H66" i="8"/>
  <c r="H64" i="8"/>
  <c r="H15" i="8"/>
  <c r="H19" i="8"/>
  <c r="H23" i="8"/>
  <c r="H27" i="8"/>
  <c r="H31" i="8"/>
  <c r="H35" i="8"/>
  <c r="H39" i="8"/>
  <c r="H43" i="8"/>
  <c r="H47" i="8"/>
  <c r="H51" i="8"/>
  <c r="H55" i="8"/>
  <c r="H59" i="8"/>
  <c r="H63" i="8"/>
  <c r="H31" i="11"/>
  <c r="H55" i="11"/>
  <c r="I3" i="11"/>
  <c r="K3" i="11" s="1"/>
  <c r="L3" i="11" s="1"/>
  <c r="I7" i="11"/>
  <c r="I11" i="11"/>
  <c r="I15" i="11"/>
  <c r="I19" i="11"/>
  <c r="I23" i="11"/>
  <c r="I27" i="11"/>
  <c r="I31" i="11"/>
  <c r="I35" i="11"/>
  <c r="I39" i="11"/>
  <c r="I43" i="11"/>
  <c r="I47" i="11"/>
  <c r="I51" i="11"/>
  <c r="I55" i="11"/>
  <c r="I59" i="11"/>
  <c r="K59" i="11" s="1"/>
  <c r="L59" i="11" s="1"/>
  <c r="H43" i="11"/>
  <c r="H6" i="11"/>
  <c r="H63" i="11"/>
  <c r="H27" i="11"/>
  <c r="H51" i="11"/>
  <c r="H11" i="11"/>
  <c r="H19" i="11"/>
  <c r="H47" i="11"/>
  <c r="K47" i="11" s="1"/>
  <c r="L47" i="11" s="1"/>
  <c r="I5" i="11"/>
  <c r="K5" i="11" s="1"/>
  <c r="L5" i="11" s="1"/>
  <c r="I9" i="11"/>
  <c r="I13" i="11"/>
  <c r="I17" i="11"/>
  <c r="I21" i="11"/>
  <c r="K21" i="11" s="1"/>
  <c r="L21" i="11" s="1"/>
  <c r="I25" i="11"/>
  <c r="I29" i="11"/>
  <c r="K29" i="11" s="1"/>
  <c r="L29" i="11" s="1"/>
  <c r="I33" i="11"/>
  <c r="K33" i="11" s="1"/>
  <c r="L33" i="11" s="1"/>
  <c r="I37" i="11"/>
  <c r="K37" i="11" s="1"/>
  <c r="L37" i="11" s="1"/>
  <c r="I41" i="11"/>
  <c r="K41" i="11" s="1"/>
  <c r="L41" i="11" s="1"/>
  <c r="I45" i="11"/>
  <c r="K45" i="11" s="1"/>
  <c r="L45" i="11" s="1"/>
  <c r="I49" i="11"/>
  <c r="K49" i="11" s="1"/>
  <c r="L49" i="11" s="1"/>
  <c r="I53" i="11"/>
  <c r="I57" i="11"/>
  <c r="I61" i="11"/>
  <c r="I65" i="11"/>
  <c r="K65" i="11" s="1"/>
  <c r="L65" i="11" s="1"/>
  <c r="H7" i="11"/>
  <c r="K7" i="11" s="1"/>
  <c r="L7" i="11" s="1"/>
  <c r="H15" i="11"/>
  <c r="H23" i="11"/>
  <c r="H35" i="11"/>
  <c r="K35" i="11" s="1"/>
  <c r="L35" i="11" s="1"/>
  <c r="H4" i="11"/>
  <c r="K4" i="11" s="1"/>
  <c r="L4" i="11" s="1"/>
  <c r="H8" i="11"/>
  <c r="H12" i="11"/>
  <c r="H16" i="11"/>
  <c r="H20" i="11"/>
  <c r="K20" i="11" s="1"/>
  <c r="L20" i="11" s="1"/>
  <c r="H24" i="11"/>
  <c r="H28" i="11"/>
  <c r="K28" i="11" s="1"/>
  <c r="L28" i="11" s="1"/>
  <c r="H32" i="11"/>
  <c r="K32" i="11" s="1"/>
  <c r="L32" i="11" s="1"/>
  <c r="H36" i="11"/>
  <c r="K36" i="11" s="1"/>
  <c r="L36" i="11" s="1"/>
  <c r="H40" i="11"/>
  <c r="K40" i="11" s="1"/>
  <c r="L40" i="11" s="1"/>
  <c r="H44" i="11"/>
  <c r="H48" i="11"/>
  <c r="K48" i="11" s="1"/>
  <c r="L48" i="11" s="1"/>
  <c r="H52" i="11"/>
  <c r="K52" i="11" s="1"/>
  <c r="L52" i="11" s="1"/>
  <c r="H56" i="11"/>
  <c r="K56" i="11" s="1"/>
  <c r="L56" i="11" s="1"/>
  <c r="H60" i="11"/>
  <c r="K60" i="11" s="1"/>
  <c r="L60" i="11" s="1"/>
  <c r="H39" i="11"/>
  <c r="H16" i="10"/>
  <c r="H36" i="10"/>
  <c r="H52" i="10"/>
  <c r="H3" i="10"/>
  <c r="I3" i="10"/>
  <c r="H4" i="10"/>
  <c r="H32" i="10"/>
  <c r="H12" i="10"/>
  <c r="H20" i="10"/>
  <c r="H60" i="10"/>
  <c r="I6" i="10"/>
  <c r="I10" i="10"/>
  <c r="I14" i="10"/>
  <c r="K14" i="10" s="1"/>
  <c r="L14" i="10" s="1"/>
  <c r="I18" i="10"/>
  <c r="I22" i="10"/>
  <c r="K22" i="10" s="1"/>
  <c r="L22" i="10" s="1"/>
  <c r="I26" i="10"/>
  <c r="I30" i="10"/>
  <c r="I34" i="10"/>
  <c r="I38" i="10"/>
  <c r="I42" i="10"/>
  <c r="I46" i="10"/>
  <c r="I50" i="10"/>
  <c r="I54" i="10"/>
  <c r="I58" i="10"/>
  <c r="H8" i="10"/>
  <c r="H28" i="10"/>
  <c r="H44" i="10"/>
  <c r="H64" i="10"/>
  <c r="I5" i="10"/>
  <c r="I9" i="10"/>
  <c r="I13" i="10"/>
  <c r="I17" i="10"/>
  <c r="I21" i="10"/>
  <c r="I25" i="10"/>
  <c r="I29" i="10"/>
  <c r="I33" i="10"/>
  <c r="I37" i="10"/>
  <c r="K37" i="10" s="1"/>
  <c r="L37" i="10" s="1"/>
  <c r="I41" i="10"/>
  <c r="K41" i="10" s="1"/>
  <c r="L41" i="10" s="1"/>
  <c r="I45" i="10"/>
  <c r="I49" i="10"/>
  <c r="I53" i="10"/>
  <c r="I57" i="10"/>
  <c r="I61" i="10"/>
  <c r="H40" i="10"/>
  <c r="H56" i="10"/>
  <c r="H24" i="10"/>
  <c r="I7" i="9"/>
  <c r="K7" i="9" s="1"/>
  <c r="L7" i="9" s="1"/>
  <c r="I11" i="9"/>
  <c r="I15" i="9"/>
  <c r="I19" i="9"/>
  <c r="I23" i="9"/>
  <c r="K23" i="9" s="1"/>
  <c r="L23" i="9" s="1"/>
  <c r="I27" i="9"/>
  <c r="K27" i="9" s="1"/>
  <c r="L27" i="9" s="1"/>
  <c r="I31" i="9"/>
  <c r="K31" i="9" s="1"/>
  <c r="L31" i="9" s="1"/>
  <c r="I35" i="9"/>
  <c r="K35" i="9" s="1"/>
  <c r="L35" i="9" s="1"/>
  <c r="I39" i="9"/>
  <c r="K39" i="9" s="1"/>
  <c r="L39" i="9" s="1"/>
  <c r="I43" i="9"/>
  <c r="I47" i="9"/>
  <c r="I51" i="9"/>
  <c r="I55" i="9"/>
  <c r="K55" i="9" s="1"/>
  <c r="L55" i="9" s="1"/>
  <c r="I59" i="9"/>
  <c r="K59" i="9" s="1"/>
  <c r="L59" i="9" s="1"/>
  <c r="I63" i="9"/>
  <c r="H3" i="9"/>
  <c r="K3" i="9" s="1"/>
  <c r="L3" i="9" s="1"/>
  <c r="H63" i="9"/>
  <c r="I5" i="9"/>
  <c r="I9" i="9"/>
  <c r="I21" i="9"/>
  <c r="I25" i="9"/>
  <c r="I29" i="9"/>
  <c r="I33" i="9"/>
  <c r="K33" i="9" s="1"/>
  <c r="L33" i="9" s="1"/>
  <c r="I37" i="9"/>
  <c r="I41" i="9"/>
  <c r="K41" i="9" s="1"/>
  <c r="L41" i="9" s="1"/>
  <c r="H8" i="9"/>
  <c r="H12" i="9"/>
  <c r="H32" i="9"/>
  <c r="H16" i="9"/>
  <c r="H20" i="9"/>
  <c r="H24" i="9"/>
  <c r="H28" i="9"/>
  <c r="H36" i="9"/>
  <c r="H40" i="9"/>
  <c r="K40" i="9" s="1"/>
  <c r="L40" i="9" s="1"/>
  <c r="H44" i="9"/>
  <c r="H48" i="9"/>
  <c r="H52" i="9"/>
  <c r="H56" i="9"/>
  <c r="H60" i="9"/>
  <c r="K60" i="9" s="1"/>
  <c r="L60" i="9" s="1"/>
  <c r="I9" i="8"/>
  <c r="I17" i="8"/>
  <c r="I25" i="8"/>
  <c r="I33" i="8"/>
  <c r="I41" i="8"/>
  <c r="I53" i="8"/>
  <c r="I65" i="8"/>
  <c r="I3" i="8"/>
  <c r="I7" i="8"/>
  <c r="I11" i="8"/>
  <c r="K11" i="8" s="1"/>
  <c r="L11" i="8" s="1"/>
  <c r="I15" i="8"/>
  <c r="I19" i="8"/>
  <c r="K19" i="8" s="1"/>
  <c r="L19" i="8" s="1"/>
  <c r="I23" i="8"/>
  <c r="I27" i="8"/>
  <c r="I31" i="8"/>
  <c r="I35" i="8"/>
  <c r="K35" i="8" s="1"/>
  <c r="L35" i="8" s="1"/>
  <c r="I39" i="8"/>
  <c r="I43" i="8"/>
  <c r="K43" i="8" s="1"/>
  <c r="L43" i="8" s="1"/>
  <c r="I47" i="8"/>
  <c r="I51" i="8"/>
  <c r="K51" i="8" s="1"/>
  <c r="L51" i="8" s="1"/>
  <c r="I55" i="8"/>
  <c r="I59" i="8"/>
  <c r="I63" i="8"/>
  <c r="I29" i="8"/>
  <c r="I37" i="8"/>
  <c r="I49" i="8"/>
  <c r="I61" i="8"/>
  <c r="H3" i="8"/>
  <c r="I45" i="8"/>
  <c r="K45" i="8" s="1"/>
  <c r="L45" i="8" s="1"/>
  <c r="I6" i="8"/>
  <c r="I10" i="8"/>
  <c r="I14" i="8"/>
  <c r="I18" i="8"/>
  <c r="I22" i="8"/>
  <c r="I26" i="8"/>
  <c r="I30" i="8"/>
  <c r="K30" i="8" s="1"/>
  <c r="L30" i="8" s="1"/>
  <c r="I34" i="8"/>
  <c r="I38" i="8"/>
  <c r="I42" i="8"/>
  <c r="I46" i="8"/>
  <c r="K46" i="8" s="1"/>
  <c r="L46" i="8" s="1"/>
  <c r="I50" i="8"/>
  <c r="I54" i="8"/>
  <c r="I58" i="8"/>
  <c r="I62" i="8"/>
  <c r="K62" i="8" s="1"/>
  <c r="L62" i="8" s="1"/>
  <c r="I5" i="8"/>
  <c r="I13" i="8"/>
  <c r="I21" i="8"/>
  <c r="I57" i="8"/>
  <c r="H5" i="8"/>
  <c r="H9" i="8"/>
  <c r="H13" i="8"/>
  <c r="H17" i="8"/>
  <c r="H21" i="8"/>
  <c r="H25" i="8"/>
  <c r="H29" i="8"/>
  <c r="H33" i="8"/>
  <c r="H37" i="8"/>
  <c r="K37" i="8" s="1"/>
  <c r="L37" i="8" s="1"/>
  <c r="H4" i="8"/>
  <c r="K4" i="8" s="1"/>
  <c r="L4" i="8" s="1"/>
  <c r="H8" i="8"/>
  <c r="H20" i="8"/>
  <c r="H24" i="8"/>
  <c r="H28" i="8"/>
  <c r="K28" i="8" s="1"/>
  <c r="L28" i="8" s="1"/>
  <c r="H32" i="8"/>
  <c r="K32" i="8" s="1"/>
  <c r="L32" i="8" s="1"/>
  <c r="H36" i="8"/>
  <c r="H40" i="8"/>
  <c r="K40" i="8" s="1"/>
  <c r="L40" i="8" s="1"/>
  <c r="H44" i="8"/>
  <c r="H48" i="8"/>
  <c r="H52" i="8"/>
  <c r="H56" i="8"/>
  <c r="H60" i="8"/>
  <c r="I10" i="4"/>
  <c r="I17" i="4"/>
  <c r="I24" i="4"/>
  <c r="I31" i="4"/>
  <c r="I38" i="4"/>
  <c r="I52" i="4"/>
  <c r="H30" i="4"/>
  <c r="H66" i="4"/>
  <c r="H3" i="4"/>
  <c r="H14" i="4"/>
  <c r="H46" i="4"/>
  <c r="I3" i="4"/>
  <c r="I11" i="4"/>
  <c r="K11" i="4" s="1"/>
  <c r="L11" i="4" s="1"/>
  <c r="I18" i="4"/>
  <c r="I25" i="4"/>
  <c r="I32" i="4"/>
  <c r="I39" i="4"/>
  <c r="I46" i="4"/>
  <c r="I53" i="4"/>
  <c r="I61" i="4"/>
  <c r="I4" i="4"/>
  <c r="I12" i="4"/>
  <c r="I26" i="4"/>
  <c r="I33" i="4"/>
  <c r="I40" i="4"/>
  <c r="I47" i="4"/>
  <c r="I54" i="4"/>
  <c r="K54" i="4" s="1"/>
  <c r="L54" i="4" s="1"/>
  <c r="I62" i="4"/>
  <c r="I5" i="4"/>
  <c r="I13" i="4"/>
  <c r="I34" i="4"/>
  <c r="I41" i="4"/>
  <c r="I48" i="4"/>
  <c r="I55" i="4"/>
  <c r="I63" i="4"/>
  <c r="I6" i="4"/>
  <c r="I20" i="4"/>
  <c r="I28" i="4"/>
  <c r="I42" i="4"/>
  <c r="I49" i="4"/>
  <c r="I56" i="4"/>
  <c r="I64" i="4"/>
  <c r="I7" i="4"/>
  <c r="I14" i="4"/>
  <c r="I21" i="4"/>
  <c r="I29" i="4"/>
  <c r="I50" i="4"/>
  <c r="I57" i="4"/>
  <c r="I65" i="4"/>
  <c r="I8" i="4"/>
  <c r="I15" i="4"/>
  <c r="I22" i="4"/>
  <c r="I36" i="4"/>
  <c r="I44" i="4"/>
  <c r="I58" i="4"/>
  <c r="I9" i="4"/>
  <c r="I16" i="4"/>
  <c r="I23" i="4"/>
  <c r="I30" i="4"/>
  <c r="K30" i="4" s="1"/>
  <c r="L30" i="4" s="1"/>
  <c r="I37" i="4"/>
  <c r="I45" i="4"/>
  <c r="K27" i="4"/>
  <c r="L27" i="4" s="1"/>
  <c r="H7" i="4"/>
  <c r="H18" i="4"/>
  <c r="K18" i="4" s="1"/>
  <c r="L18" i="4" s="1"/>
  <c r="H23" i="4"/>
  <c r="H34" i="4"/>
  <c r="H39" i="4"/>
  <c r="H50" i="4"/>
  <c r="H62" i="4"/>
  <c r="H58" i="4"/>
  <c r="H10" i="4"/>
  <c r="H15" i="4"/>
  <c r="H26" i="4"/>
  <c r="H31" i="4"/>
  <c r="H42" i="4"/>
  <c r="H47" i="4"/>
  <c r="H6" i="4"/>
  <c r="H22" i="4"/>
  <c r="H38" i="4"/>
  <c r="K38" i="4" s="1"/>
  <c r="L38" i="4" s="1"/>
  <c r="H55" i="4"/>
  <c r="H59" i="4"/>
  <c r="H63" i="4"/>
  <c r="H4" i="4"/>
  <c r="H8" i="4"/>
  <c r="H12" i="4"/>
  <c r="H16" i="4"/>
  <c r="H20" i="4"/>
  <c r="H24" i="4"/>
  <c r="H28" i="4"/>
  <c r="K28" i="4" s="1"/>
  <c r="L28" i="4" s="1"/>
  <c r="H32" i="4"/>
  <c r="H36" i="4"/>
  <c r="H40" i="4"/>
  <c r="H44" i="4"/>
  <c r="H48" i="4"/>
  <c r="H52" i="4"/>
  <c r="K52" i="4" s="1"/>
  <c r="L52" i="4" s="1"/>
  <c r="H56" i="4"/>
  <c r="H60" i="4"/>
  <c r="K60" i="4" s="1"/>
  <c r="L60" i="4" s="1"/>
  <c r="H64" i="4"/>
  <c r="H5" i="4"/>
  <c r="H9" i="4"/>
  <c r="H13" i="4"/>
  <c r="K13" i="4" s="1"/>
  <c r="L13" i="4" s="1"/>
  <c r="H17" i="4"/>
  <c r="H21" i="4"/>
  <c r="H25" i="4"/>
  <c r="H29" i="4"/>
  <c r="K29" i="4" s="1"/>
  <c r="L29" i="4" s="1"/>
  <c r="H33" i="4"/>
  <c r="H37" i="4"/>
  <c r="H41" i="4"/>
  <c r="H45" i="4"/>
  <c r="H49" i="4"/>
  <c r="H53" i="4"/>
  <c r="H57" i="4"/>
  <c r="H61" i="4"/>
  <c r="L67" i="19" l="1"/>
  <c r="O2" i="19" s="1"/>
  <c r="K21" i="15"/>
  <c r="L21" i="15" s="1"/>
  <c r="K53" i="15"/>
  <c r="L53" i="15" s="1"/>
  <c r="K13" i="15"/>
  <c r="L13" i="15" s="1"/>
  <c r="K37" i="15"/>
  <c r="L37" i="15" s="1"/>
  <c r="K5" i="15"/>
  <c r="L5" i="15" s="1"/>
  <c r="K4" i="15"/>
  <c r="L4" i="15" s="1"/>
  <c r="K54" i="15"/>
  <c r="L54" i="15" s="1"/>
  <c r="K22" i="15"/>
  <c r="L22" i="15" s="1"/>
  <c r="K59" i="15"/>
  <c r="L59" i="15" s="1"/>
  <c r="K27" i="15"/>
  <c r="L27" i="15" s="1"/>
  <c r="K61" i="15"/>
  <c r="L61" i="15" s="1"/>
  <c r="K50" i="15"/>
  <c r="L50" i="15" s="1"/>
  <c r="K18" i="15"/>
  <c r="L18" i="15" s="1"/>
  <c r="K55" i="15"/>
  <c r="L55" i="15" s="1"/>
  <c r="K23" i="15"/>
  <c r="L23" i="15" s="1"/>
  <c r="K24" i="12"/>
  <c r="L24" i="12" s="1"/>
  <c r="K51" i="12"/>
  <c r="L51" i="12" s="1"/>
  <c r="K19" i="12"/>
  <c r="L19" i="12" s="1"/>
  <c r="K16" i="12"/>
  <c r="L16" i="12" s="1"/>
  <c r="K22" i="12"/>
  <c r="L22" i="12" s="1"/>
  <c r="K47" i="12"/>
  <c r="L47" i="12" s="1"/>
  <c r="K15" i="12"/>
  <c r="L15" i="12" s="1"/>
  <c r="K17" i="11"/>
  <c r="L17" i="11" s="1"/>
  <c r="K13" i="11"/>
  <c r="L13" i="11" s="1"/>
  <c r="K9" i="11"/>
  <c r="L9" i="11" s="1"/>
  <c r="K43" i="11"/>
  <c r="L43" i="11" s="1"/>
  <c r="K50" i="11"/>
  <c r="L50" i="11" s="1"/>
  <c r="K44" i="11"/>
  <c r="L44" i="11" s="1"/>
  <c r="K61" i="11"/>
  <c r="L61" i="11" s="1"/>
  <c r="K53" i="11"/>
  <c r="L53" i="11" s="1"/>
  <c r="K24" i="9"/>
  <c r="L24" i="9" s="1"/>
  <c r="K8" i="9"/>
  <c r="L8" i="9" s="1"/>
  <c r="K54" i="9"/>
  <c r="L54" i="9" s="1"/>
  <c r="K57" i="9"/>
  <c r="L57" i="9" s="1"/>
  <c r="K14" i="4"/>
  <c r="L14" i="4" s="1"/>
  <c r="K15" i="4"/>
  <c r="L15" i="4" s="1"/>
  <c r="K4" i="4"/>
  <c r="L4" i="4" s="1"/>
  <c r="K7" i="8"/>
  <c r="L7" i="8" s="1"/>
  <c r="K14" i="8"/>
  <c r="L14" i="8" s="1"/>
  <c r="K42" i="8"/>
  <c r="L42" i="8" s="1"/>
  <c r="K10" i="8"/>
  <c r="L10" i="8" s="1"/>
  <c r="K38" i="8"/>
  <c r="L38" i="8" s="1"/>
  <c r="K41" i="8"/>
  <c r="L41" i="8" s="1"/>
  <c r="K24" i="8"/>
  <c r="L24" i="8" s="1"/>
  <c r="K52" i="8"/>
  <c r="L52" i="8" s="1"/>
  <c r="K8" i="8"/>
  <c r="L8" i="8" s="1"/>
  <c r="K15" i="8"/>
  <c r="L15" i="8" s="1"/>
  <c r="K65" i="10"/>
  <c r="L65" i="10" s="1"/>
  <c r="K55" i="10"/>
  <c r="L55" i="10" s="1"/>
  <c r="K18" i="10"/>
  <c r="L18" i="10" s="1"/>
  <c r="K25" i="10"/>
  <c r="L25" i="10" s="1"/>
  <c r="K60" i="10"/>
  <c r="L60" i="10" s="1"/>
  <c r="K53" i="10"/>
  <c r="L53" i="10" s="1"/>
  <c r="K30" i="10"/>
  <c r="L30" i="10" s="1"/>
  <c r="K38" i="10"/>
  <c r="L38" i="10" s="1"/>
  <c r="K56" i="10"/>
  <c r="L56" i="10" s="1"/>
  <c r="K23" i="10"/>
  <c r="L23" i="10" s="1"/>
  <c r="K62" i="10"/>
  <c r="L62" i="10" s="1"/>
  <c r="K31" i="10"/>
  <c r="L31" i="10" s="1"/>
  <c r="K64" i="10"/>
  <c r="L64" i="10" s="1"/>
  <c r="K20" i="10"/>
  <c r="L20" i="10" s="1"/>
  <c r="K44" i="10"/>
  <c r="L44" i="10" s="1"/>
  <c r="K34" i="10"/>
  <c r="L34" i="10" s="1"/>
  <c r="K47" i="10"/>
  <c r="L47" i="10" s="1"/>
  <c r="K19" i="10"/>
  <c r="L19" i="10" s="1"/>
  <c r="K17" i="10"/>
  <c r="L17" i="10" s="1"/>
  <c r="K26" i="10"/>
  <c r="L26" i="10" s="1"/>
  <c r="K43" i="10"/>
  <c r="L43" i="10" s="1"/>
  <c r="K46" i="10"/>
  <c r="L46" i="10" s="1"/>
  <c r="K33" i="10"/>
  <c r="L33" i="10" s="1"/>
  <c r="K10" i="10"/>
  <c r="L10" i="10" s="1"/>
  <c r="K52" i="10"/>
  <c r="L52" i="10" s="1"/>
  <c r="K5" i="10"/>
  <c r="L5" i="10" s="1"/>
  <c r="K57" i="10"/>
  <c r="L57" i="10" s="1"/>
  <c r="K36" i="10"/>
  <c r="L36" i="10" s="1"/>
  <c r="K66" i="10"/>
  <c r="L66" i="10" s="1"/>
  <c r="K49" i="10"/>
  <c r="L49" i="10" s="1"/>
  <c r="K58" i="10"/>
  <c r="L58" i="10" s="1"/>
  <c r="K27" i="10"/>
  <c r="L27" i="10" s="1"/>
  <c r="K42" i="15"/>
  <c r="L42" i="15" s="1"/>
  <c r="K10" i="15"/>
  <c r="L10" i="15" s="1"/>
  <c r="K43" i="15"/>
  <c r="L43" i="15" s="1"/>
  <c r="K11" i="15"/>
  <c r="L11" i="15" s="1"/>
  <c r="K66" i="15"/>
  <c r="L66" i="15" s="1"/>
  <c r="K34" i="15"/>
  <c r="L34" i="15" s="1"/>
  <c r="K35" i="15"/>
  <c r="L35" i="15" s="1"/>
  <c r="K16" i="15"/>
  <c r="L16" i="15" s="1"/>
  <c r="K58" i="15"/>
  <c r="L58" i="15" s="1"/>
  <c r="K26" i="15"/>
  <c r="L26" i="15" s="1"/>
  <c r="K24" i="15"/>
  <c r="L24" i="15" s="1"/>
  <c r="K63" i="15"/>
  <c r="L63" i="15" s="1"/>
  <c r="K31" i="15"/>
  <c r="L31" i="15" s="1"/>
  <c r="K65" i="15"/>
  <c r="L65" i="15" s="1"/>
  <c r="K29" i="15"/>
  <c r="L29" i="15" s="1"/>
  <c r="K40" i="15"/>
  <c r="L40" i="15" s="1"/>
  <c r="K56" i="15"/>
  <c r="L56" i="15" s="1"/>
  <c r="K8" i="15"/>
  <c r="L8" i="15" s="1"/>
  <c r="K44" i="15"/>
  <c r="L44" i="15" s="1"/>
  <c r="K20" i="15"/>
  <c r="L20" i="15" s="1"/>
  <c r="K60" i="15"/>
  <c r="L60" i="15" s="1"/>
  <c r="K48" i="15"/>
  <c r="L48" i="15" s="1"/>
  <c r="K36" i="15"/>
  <c r="L36" i="15" s="1"/>
  <c r="K12" i="15"/>
  <c r="L12" i="15" s="1"/>
  <c r="K3" i="15"/>
  <c r="K52" i="15"/>
  <c r="L52" i="15" s="1"/>
  <c r="K28" i="15"/>
  <c r="L28" i="15" s="1"/>
  <c r="K32" i="15"/>
  <c r="L32" i="15" s="1"/>
  <c r="K39" i="12"/>
  <c r="L39" i="12" s="1"/>
  <c r="K11" i="12"/>
  <c r="L11" i="12" s="1"/>
  <c r="K35" i="12"/>
  <c r="L35" i="12" s="1"/>
  <c r="K37" i="12"/>
  <c r="L37" i="12" s="1"/>
  <c r="K55" i="12"/>
  <c r="L55" i="12" s="1"/>
  <c r="K23" i="12"/>
  <c r="L23" i="12" s="1"/>
  <c r="K64" i="12"/>
  <c r="L64" i="12" s="1"/>
  <c r="K3" i="12"/>
  <c r="L3" i="12" s="1"/>
  <c r="K13" i="12"/>
  <c r="L13" i="12" s="1"/>
  <c r="K45" i="12"/>
  <c r="L45" i="12" s="1"/>
  <c r="K5" i="12"/>
  <c r="L5" i="12" s="1"/>
  <c r="K63" i="12"/>
  <c r="L63" i="12" s="1"/>
  <c r="K31" i="12"/>
  <c r="L31" i="12" s="1"/>
  <c r="K41" i="12"/>
  <c r="L41" i="12" s="1"/>
  <c r="K59" i="12"/>
  <c r="L59" i="12" s="1"/>
  <c r="K27" i="12"/>
  <c r="L27" i="12" s="1"/>
  <c r="K10" i="12"/>
  <c r="L10" i="12" s="1"/>
  <c r="K36" i="12"/>
  <c r="L36" i="12" s="1"/>
  <c r="K20" i="12"/>
  <c r="L20" i="12" s="1"/>
  <c r="K58" i="12"/>
  <c r="L58" i="12" s="1"/>
  <c r="K26" i="12"/>
  <c r="L26" i="12" s="1"/>
  <c r="K66" i="12"/>
  <c r="L66" i="12" s="1"/>
  <c r="K34" i="12"/>
  <c r="L34" i="12" s="1"/>
  <c r="K40" i="12"/>
  <c r="L40" i="12" s="1"/>
  <c r="K54" i="12"/>
  <c r="L54" i="12" s="1"/>
  <c r="K33" i="12"/>
  <c r="L33" i="12" s="1"/>
  <c r="K61" i="12"/>
  <c r="L61" i="12" s="1"/>
  <c r="K29" i="12"/>
  <c r="L29" i="12" s="1"/>
  <c r="K57" i="12"/>
  <c r="L57" i="12" s="1"/>
  <c r="K25" i="12"/>
  <c r="L25" i="12" s="1"/>
  <c r="K53" i="12"/>
  <c r="L53" i="12" s="1"/>
  <c r="K21" i="12"/>
  <c r="L21" i="12" s="1"/>
  <c r="K65" i="12"/>
  <c r="L65" i="12" s="1"/>
  <c r="K49" i="12"/>
  <c r="L49" i="12" s="1"/>
  <c r="K9" i="12"/>
  <c r="L9" i="12" s="1"/>
  <c r="K45" i="4"/>
  <c r="L45" i="4" s="1"/>
  <c r="K44" i="4"/>
  <c r="L44" i="4" s="1"/>
  <c r="K43" i="4"/>
  <c r="L43" i="4" s="1"/>
  <c r="K37" i="4"/>
  <c r="L37" i="4" s="1"/>
  <c r="K63" i="11"/>
  <c r="L63" i="11" s="1"/>
  <c r="K16" i="11"/>
  <c r="L16" i="11" s="1"/>
  <c r="K6" i="11"/>
  <c r="L6" i="11" s="1"/>
  <c r="K12" i="11"/>
  <c r="L12" i="11" s="1"/>
  <c r="K8" i="11"/>
  <c r="L8" i="11" s="1"/>
  <c r="K39" i="11"/>
  <c r="L39" i="11" s="1"/>
  <c r="K57" i="11"/>
  <c r="L57" i="11" s="1"/>
  <c r="K25" i="11"/>
  <c r="L25" i="11" s="1"/>
  <c r="K24" i="11"/>
  <c r="L24" i="11" s="1"/>
  <c r="K19" i="11"/>
  <c r="L19" i="11" s="1"/>
  <c r="K31" i="11"/>
  <c r="L31" i="11" s="1"/>
  <c r="K51" i="11"/>
  <c r="L51" i="11" s="1"/>
  <c r="K15" i="10"/>
  <c r="L15" i="10" s="1"/>
  <c r="K24" i="10"/>
  <c r="L24" i="10" s="1"/>
  <c r="K51" i="10"/>
  <c r="L51" i="10" s="1"/>
  <c r="K40" i="10"/>
  <c r="L40" i="10" s="1"/>
  <c r="K9" i="10"/>
  <c r="L9" i="10" s="1"/>
  <c r="K50" i="10"/>
  <c r="L50" i="10" s="1"/>
  <c r="K54" i="10"/>
  <c r="L54" i="10" s="1"/>
  <c r="K42" i="10"/>
  <c r="L42" i="10" s="1"/>
  <c r="K61" i="10"/>
  <c r="L61" i="10" s="1"/>
  <c r="K29" i="10"/>
  <c r="L29" i="10" s="1"/>
  <c r="K6" i="10"/>
  <c r="L6" i="10" s="1"/>
  <c r="K3" i="10"/>
  <c r="L3" i="10" s="1"/>
  <c r="K4" i="10"/>
  <c r="L4" i="10" s="1"/>
  <c r="K35" i="10"/>
  <c r="L35" i="10" s="1"/>
  <c r="K8" i="10"/>
  <c r="L8" i="10" s="1"/>
  <c r="K16" i="10"/>
  <c r="L16" i="10" s="1"/>
  <c r="K21" i="10"/>
  <c r="L21" i="10" s="1"/>
  <c r="K12" i="10"/>
  <c r="L12" i="10" s="1"/>
  <c r="K28" i="10"/>
  <c r="L28" i="10" s="1"/>
  <c r="K45" i="10"/>
  <c r="L45" i="10" s="1"/>
  <c r="K13" i="10"/>
  <c r="L13" i="10" s="1"/>
  <c r="K32" i="10"/>
  <c r="L32" i="10" s="1"/>
  <c r="K25" i="9"/>
  <c r="L25" i="9" s="1"/>
  <c r="K48" i="9"/>
  <c r="L48" i="9" s="1"/>
  <c r="K51" i="9"/>
  <c r="L51" i="9" s="1"/>
  <c r="K19" i="9"/>
  <c r="L19" i="9" s="1"/>
  <c r="K30" i="9"/>
  <c r="L30" i="9" s="1"/>
  <c r="K9" i="9"/>
  <c r="L9" i="9" s="1"/>
  <c r="K13" i="9"/>
  <c r="L13" i="9" s="1"/>
  <c r="K17" i="9"/>
  <c r="L17" i="9" s="1"/>
  <c r="K21" i="9"/>
  <c r="L21" i="9" s="1"/>
  <c r="K45" i="9"/>
  <c r="L45" i="9" s="1"/>
  <c r="K47" i="9"/>
  <c r="L47" i="9" s="1"/>
  <c r="K15" i="9"/>
  <c r="L15" i="9" s="1"/>
  <c r="K49" i="9"/>
  <c r="L49" i="9" s="1"/>
  <c r="K5" i="9"/>
  <c r="L5" i="9" s="1"/>
  <c r="K43" i="9"/>
  <c r="L43" i="9" s="1"/>
  <c r="K11" i="9"/>
  <c r="L11" i="9" s="1"/>
  <c r="K65" i="9"/>
  <c r="L65" i="9" s="1"/>
  <c r="K53" i="9"/>
  <c r="L53" i="9" s="1"/>
  <c r="K46" i="4"/>
  <c r="L46" i="4" s="1"/>
  <c r="K65" i="4"/>
  <c r="L65" i="4" s="1"/>
  <c r="K3" i="4"/>
  <c r="L3" i="4" s="1"/>
  <c r="K6" i="4"/>
  <c r="L6" i="4" s="1"/>
  <c r="K62" i="4"/>
  <c r="L62" i="4" s="1"/>
  <c r="K51" i="4"/>
  <c r="L51" i="4" s="1"/>
  <c r="K63" i="4"/>
  <c r="L63" i="4" s="1"/>
  <c r="K31" i="4"/>
  <c r="L31" i="4" s="1"/>
  <c r="K36" i="4"/>
  <c r="L36" i="4" s="1"/>
  <c r="K5" i="4"/>
  <c r="L5" i="4" s="1"/>
  <c r="K42" i="4"/>
  <c r="L42" i="4" s="1"/>
  <c r="K34" i="4"/>
  <c r="L34" i="4" s="1"/>
  <c r="K26" i="4"/>
  <c r="L26" i="4" s="1"/>
  <c r="K66" i="4"/>
  <c r="L66" i="4" s="1"/>
  <c r="K22" i="4"/>
  <c r="L22" i="4" s="1"/>
  <c r="K61" i="4"/>
  <c r="L61" i="4" s="1"/>
  <c r="K32" i="4"/>
  <c r="L32" i="4" s="1"/>
  <c r="K59" i="4"/>
  <c r="L59" i="4" s="1"/>
  <c r="K25" i="4"/>
  <c r="L25" i="4" s="1"/>
  <c r="K28" i="9"/>
  <c r="L28" i="9" s="1"/>
  <c r="K18" i="9"/>
  <c r="L18" i="9" s="1"/>
  <c r="K20" i="9"/>
  <c r="L20" i="9" s="1"/>
  <c r="K36" i="9"/>
  <c r="L36" i="9" s="1"/>
  <c r="K52" i="9"/>
  <c r="L52" i="9" s="1"/>
  <c r="K38" i="9"/>
  <c r="L38" i="9" s="1"/>
  <c r="K58" i="9"/>
  <c r="L58" i="9" s="1"/>
  <c r="K26" i="9"/>
  <c r="L26" i="9" s="1"/>
  <c r="K61" i="9"/>
  <c r="L61" i="9" s="1"/>
  <c r="K16" i="9"/>
  <c r="L16" i="9" s="1"/>
  <c r="K50" i="9"/>
  <c r="L50" i="9" s="1"/>
  <c r="K44" i="9"/>
  <c r="L44" i="9" s="1"/>
  <c r="K12" i="9"/>
  <c r="L12" i="9" s="1"/>
  <c r="K46" i="9"/>
  <c r="L46" i="9" s="1"/>
  <c r="K14" i="9"/>
  <c r="L14" i="9" s="1"/>
  <c r="K56" i="9"/>
  <c r="L56" i="9" s="1"/>
  <c r="K22" i="9"/>
  <c r="L22" i="9" s="1"/>
  <c r="K32" i="9"/>
  <c r="L32" i="9" s="1"/>
  <c r="K64" i="9"/>
  <c r="L64" i="9" s="1"/>
  <c r="K63" i="9"/>
  <c r="L63" i="9" s="1"/>
  <c r="K66" i="9"/>
  <c r="L66" i="9" s="1"/>
  <c r="K34" i="9"/>
  <c r="L34" i="9" s="1"/>
  <c r="K62" i="9"/>
  <c r="L62" i="9" s="1"/>
  <c r="K29" i="9"/>
  <c r="L29" i="9" s="1"/>
  <c r="K37" i="9"/>
  <c r="L37" i="9" s="1"/>
  <c r="K10" i="4"/>
  <c r="L10" i="4" s="1"/>
  <c r="K40" i="4"/>
  <c r="L40" i="4" s="1"/>
  <c r="K60" i="8"/>
  <c r="L60" i="8" s="1"/>
  <c r="K20" i="8"/>
  <c r="L20" i="8" s="1"/>
  <c r="K25" i="8"/>
  <c r="L25" i="8" s="1"/>
  <c r="K21" i="8"/>
  <c r="L21" i="8" s="1"/>
  <c r="K47" i="8"/>
  <c r="L47" i="8" s="1"/>
  <c r="K9" i="8"/>
  <c r="L9" i="8" s="1"/>
  <c r="K58" i="8"/>
  <c r="L58" i="8" s="1"/>
  <c r="K26" i="8"/>
  <c r="L26" i="8" s="1"/>
  <c r="K57" i="8"/>
  <c r="L57" i="8" s="1"/>
  <c r="K63" i="8"/>
  <c r="L63" i="8" s="1"/>
  <c r="K31" i="8"/>
  <c r="L31" i="8" s="1"/>
  <c r="K65" i="8"/>
  <c r="L65" i="8" s="1"/>
  <c r="K6" i="8"/>
  <c r="L6" i="8" s="1"/>
  <c r="K34" i="8"/>
  <c r="L34" i="8" s="1"/>
  <c r="K61" i="8"/>
  <c r="L61" i="8" s="1"/>
  <c r="K18" i="8"/>
  <c r="L18" i="8" s="1"/>
  <c r="K39" i="8"/>
  <c r="L39" i="8" s="1"/>
  <c r="K36" i="8"/>
  <c r="L36" i="8" s="1"/>
  <c r="K64" i="8"/>
  <c r="L64" i="8" s="1"/>
  <c r="K56" i="8"/>
  <c r="L56" i="8" s="1"/>
  <c r="K66" i="8"/>
  <c r="L66" i="8" s="1"/>
  <c r="K44" i="8"/>
  <c r="L44" i="8" s="1"/>
  <c r="K29" i="8"/>
  <c r="L29" i="8" s="1"/>
  <c r="K17" i="8"/>
  <c r="L17" i="8" s="1"/>
  <c r="K3" i="8"/>
  <c r="L3" i="8" s="1"/>
  <c r="K48" i="8"/>
  <c r="L48" i="8" s="1"/>
  <c r="K50" i="8"/>
  <c r="L50" i="8" s="1"/>
  <c r="K53" i="8"/>
  <c r="L53" i="8" s="1"/>
  <c r="K27" i="8"/>
  <c r="L27" i="8" s="1"/>
  <c r="K55" i="8"/>
  <c r="L55" i="8" s="1"/>
  <c r="K23" i="8"/>
  <c r="L23" i="8" s="1"/>
  <c r="K59" i="8"/>
  <c r="L59" i="8" s="1"/>
  <c r="K54" i="8"/>
  <c r="L54" i="8" s="1"/>
  <c r="K22" i="8"/>
  <c r="L22" i="8" s="1"/>
  <c r="K49" i="8"/>
  <c r="L49" i="8" s="1"/>
  <c r="K27" i="11"/>
  <c r="L27" i="11" s="1"/>
  <c r="K23" i="11"/>
  <c r="L23" i="11" s="1"/>
  <c r="K15" i="11"/>
  <c r="L15" i="11" s="1"/>
  <c r="K55" i="11"/>
  <c r="L55" i="11" s="1"/>
  <c r="K11" i="11"/>
  <c r="L11" i="11" s="1"/>
  <c r="K5" i="8"/>
  <c r="L5" i="8" s="1"/>
  <c r="K33" i="8"/>
  <c r="L33" i="8" s="1"/>
  <c r="K13" i="8"/>
  <c r="L13" i="8" s="1"/>
  <c r="K56" i="4"/>
  <c r="L56" i="4" s="1"/>
  <c r="K24" i="4"/>
  <c r="L24" i="4" s="1"/>
  <c r="K9" i="4"/>
  <c r="L9" i="4" s="1"/>
  <c r="K17" i="4"/>
  <c r="L17" i="4" s="1"/>
  <c r="K48" i="4"/>
  <c r="L48" i="4" s="1"/>
  <c r="K39" i="4"/>
  <c r="L39" i="4" s="1"/>
  <c r="K21" i="4"/>
  <c r="L21" i="4" s="1"/>
  <c r="K20" i="4"/>
  <c r="L20" i="4" s="1"/>
  <c r="K7" i="4"/>
  <c r="L7" i="4" s="1"/>
  <c r="K57" i="4"/>
  <c r="L57" i="4" s="1"/>
  <c r="K49" i="4"/>
  <c r="L49" i="4" s="1"/>
  <c r="K12" i="4"/>
  <c r="L12" i="4" s="1"/>
  <c r="K41" i="4"/>
  <c r="L41" i="4" s="1"/>
  <c r="K50" i="4"/>
  <c r="L50" i="4" s="1"/>
  <c r="K33" i="4"/>
  <c r="L33" i="4" s="1"/>
  <c r="K23" i="4"/>
  <c r="L23" i="4" s="1"/>
  <c r="K64" i="4"/>
  <c r="L64" i="4" s="1"/>
  <c r="K53" i="4"/>
  <c r="L53" i="4" s="1"/>
  <c r="K8" i="4"/>
  <c r="L8" i="4" s="1"/>
  <c r="K47" i="4"/>
  <c r="L47" i="4" s="1"/>
  <c r="K55" i="4"/>
  <c r="L55" i="4" s="1"/>
  <c r="K16" i="4"/>
  <c r="L16" i="4" s="1"/>
  <c r="K58" i="4"/>
  <c r="L58" i="4" s="1"/>
  <c r="K67" i="15" l="1"/>
  <c r="L3" i="15"/>
  <c r="L67" i="15" s="1"/>
  <c r="K67" i="12"/>
  <c r="L67" i="12"/>
  <c r="L67" i="10"/>
  <c r="K67" i="10"/>
  <c r="K67" i="9"/>
  <c r="L67" i="9"/>
  <c r="L67" i="4"/>
  <c r="L67" i="8"/>
  <c r="L67" i="11"/>
  <c r="K67" i="11"/>
  <c r="K67" i="8"/>
  <c r="K67" i="4"/>
</calcChain>
</file>

<file path=xl/sharedStrings.xml><?xml version="1.0" encoding="utf-8"?>
<sst xmlns="http://schemas.openxmlformats.org/spreadsheetml/2006/main" count="654" uniqueCount="93">
  <si>
    <t>beads</t>
  </si>
  <si>
    <t>cells</t>
  </si>
  <si>
    <t xml:space="preserve"> UV1</t>
  </si>
  <si>
    <t xml:space="preserve"> UV2</t>
  </si>
  <si>
    <t xml:space="preserve"> UV3</t>
  </si>
  <si>
    <t xml:space="preserve"> UV4</t>
  </si>
  <si>
    <t xml:space="preserve"> UV5</t>
  </si>
  <si>
    <t xml:space="preserve"> UV6</t>
  </si>
  <si>
    <t xml:space="preserve"> UV7</t>
  </si>
  <si>
    <t xml:space="preserve"> UV8</t>
  </si>
  <si>
    <t xml:space="preserve"> UV9</t>
  </si>
  <si>
    <t xml:space="preserve"> UV10</t>
  </si>
  <si>
    <t xml:space="preserve"> UV11</t>
  </si>
  <si>
    <t xml:space="preserve"> UV12</t>
  </si>
  <si>
    <t xml:space="preserve"> UV13</t>
  </si>
  <si>
    <t xml:space="preserve"> UV14</t>
  </si>
  <si>
    <t xml:space="preserve"> UV15</t>
  </si>
  <si>
    <t xml:space="preserve"> UV16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</si>
  <si>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</si>
  <si>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</si>
  <si>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</si>
  <si>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</si>
  <si>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</si>
  <si>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</si>
  <si>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</si>
  <si>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</si>
  <si>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</si>
  <si>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</si>
  <si>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</si>
  <si>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</si>
  <si>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</si>
  <si>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</si>
  <si>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V15</t>
  </si>
  <si>
    <t>V16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</si>
  <si>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</si>
  <si>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</si>
  <si>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</si>
  <si>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</si>
  <si>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</si>
  <si>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</si>
  <si>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</si>
  <si>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</si>
  <si>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</si>
  <si>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</si>
  <si>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</si>
  <si>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</si>
  <si>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</si>
  <si>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</si>
  <si>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YG1</t>
  </si>
  <si>
    <t>YG2</t>
  </si>
  <si>
    <t>YG3</t>
  </si>
  <si>
    <t>YG4</t>
  </si>
  <si>
    <t>YG5</t>
  </si>
  <si>
    <t>YG6</t>
  </si>
  <si>
    <t>YG7</t>
  </si>
  <si>
    <t>YG8</t>
  </si>
  <si>
    <t>YG9</t>
  </si>
  <si>
    <t>YG10</t>
  </si>
  <si>
    <t>R1</t>
  </si>
  <si>
    <t>R2</t>
  </si>
  <si>
    <t>R3</t>
  </si>
  <si>
    <t>R4</t>
  </si>
  <si>
    <t>R5</t>
  </si>
  <si>
    <t>R6</t>
  </si>
  <si>
    <t>R7</t>
  </si>
  <si>
    <t>R8</t>
  </si>
  <si>
    <t>norm</t>
  </si>
  <si>
    <t>diff</t>
  </si>
  <si>
    <t>channel</t>
  </si>
  <si>
    <t>cfp beads</t>
  </si>
  <si>
    <t>cfp</t>
  </si>
  <si>
    <t>neg</t>
  </si>
  <si>
    <t xml:space="preserve">beads </t>
  </si>
  <si>
    <t>GFP beads</t>
  </si>
  <si>
    <t>GFP cells</t>
  </si>
  <si>
    <t>cherry</t>
  </si>
  <si>
    <t>/9.2</t>
  </si>
  <si>
    <t xml:space="preserve"> beads</t>
  </si>
  <si>
    <t>CFP cells</t>
  </si>
  <si>
    <t>CFP beads</t>
  </si>
  <si>
    <t>Cherry beads</t>
  </si>
  <si>
    <t xml:space="preserve"> Cherry cells</t>
  </si>
  <si>
    <t>Tomato beads</t>
  </si>
  <si>
    <t>tomato cells</t>
  </si>
  <si>
    <t>Venus beads</t>
  </si>
  <si>
    <t>Venus cells</t>
  </si>
  <si>
    <t>cherry beads</t>
  </si>
  <si>
    <t>new cherry</t>
  </si>
  <si>
    <t>old cherry</t>
  </si>
  <si>
    <t>minus neg</t>
  </si>
  <si>
    <t>corrected dif</t>
  </si>
  <si>
    <t>positive</t>
  </si>
  <si>
    <t>Difference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</si>
</sst>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2" fontId="1" fillId="0" borderId="0" xfId="0" applyNumberFormat="1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2" fontId="2" fillId="0" borderId="0" xfId="0" applyNumberFormat="1" applyFon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2000"/>
              <a:t>b</a:t>
            </a:r>
          </a:p>
        </c:rich>
      </c:tx>
      <c:layout>
        <c:manualLayout>
          <c:xMode val="edge"/>
          <c:yMode val="edge"/>
          <c:x val="0.93999012345679012"/>
          <c:y val="2.4960994351674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GFP!$H$2</c:f>
              <c:strCache>
                <c:ptCount val="1"/>
                <c:pt idx="0">
                  <c:v>GFP beads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GFP!$A$3:$A$66</c:f>
              <c:strCache>
                <c:ptCount val="64"/>
                <c:pt idx="0">
                  <c:v> UV1</c:v>
                </c:pt>
                <c:pt idx="1">
                  <c:v> UV2</c:v>
                </c:pt>
                <c:pt idx="2">
                  <c:v> UV3</c:v>
                </c:pt>
                <c:pt idx="3">
                  <c:v> UV4</c:v>
                </c:pt>
                <c:pt idx="4">
                  <c:v> UV5</c:v>
                </c:pt>
                <c:pt idx="5">
                  <c:v> UV6</c:v>
                </c:pt>
                <c:pt idx="6">
                  <c:v> UV7</c:v>
                </c:pt>
                <c:pt idx="7">
                  <c:v> UV8</c:v>
                </c:pt>
                <c:pt idx="8">
                  <c:v> UV9</c:v>
                </c:pt>
                <c:pt idx="9">
                  <c:v> UV10</c:v>
                </c:pt>
                <c:pt idx="10">
                  <c:v> UV11</c:v>
                </c:pt>
                <c:pt idx="11">
                  <c:v> UV12</c:v>
                </c:pt>
                <c:pt idx="12">
                  <c:v> UV13</c:v>
                </c:pt>
                <c:pt idx="13">
                  <c:v> UV14</c:v>
                </c:pt>
                <c:pt idx="14">
                  <c:v> UV15</c:v>
                </c:pt>
                <c:pt idx="15">
                  <c:v> UV16</c:v>
                </c:pt>
                <c:pt idx="16">
                  <c:v>V1</c:v>
                </c:pt>
                <c:pt idx="17">
                  <c:v>V2</c:v>
                </c:pt>
                <c:pt idx="18">
                  <c:v>V3</c:v>
                </c:pt>
                <c:pt idx="19">
                  <c:v>V4</c:v>
                </c:pt>
                <c:pt idx="20">
                  <c:v>V5</c:v>
                </c:pt>
                <c:pt idx="21">
                  <c:v>V6</c:v>
                </c:pt>
                <c:pt idx="22">
                  <c:v>V7</c:v>
                </c:pt>
                <c:pt idx="23">
                  <c:v>V8</c:v>
                </c:pt>
                <c:pt idx="24">
                  <c:v>V9</c:v>
                </c:pt>
                <c:pt idx="25">
                  <c:v>V10</c:v>
                </c:pt>
                <c:pt idx="26">
                  <c:v>V11</c:v>
                </c:pt>
                <c:pt idx="27">
                  <c:v>V12</c:v>
                </c:pt>
                <c:pt idx="28">
                  <c:v>V13</c:v>
                </c:pt>
                <c:pt idx="29">
                  <c:v>V14</c:v>
                </c:pt>
                <c:pt idx="30">
                  <c:v>V15</c:v>
                </c:pt>
                <c:pt idx="31">
                  <c:v>V16</c:v>
                </c:pt>
                <c:pt idx="32">
                  <c:v>B1</c:v>
                </c:pt>
                <c:pt idx="33">
                  <c:v>B2</c:v>
                </c:pt>
                <c:pt idx="34">
                  <c:v>B3</c:v>
                </c:pt>
                <c:pt idx="35">
                  <c:v>B4</c:v>
                </c:pt>
                <c:pt idx="36">
                  <c:v>B5</c:v>
                </c:pt>
                <c:pt idx="37">
                  <c:v>B6</c:v>
                </c:pt>
                <c:pt idx="38">
                  <c:v>B7</c:v>
                </c:pt>
                <c:pt idx="39">
                  <c:v>B8</c:v>
                </c:pt>
                <c:pt idx="40">
                  <c:v>B9</c:v>
                </c:pt>
                <c:pt idx="41">
                  <c:v>B10</c:v>
                </c:pt>
                <c:pt idx="42">
                  <c:v>B11</c:v>
                </c:pt>
                <c:pt idx="43">
                  <c:v>B12</c:v>
                </c:pt>
                <c:pt idx="44">
                  <c:v>B13</c:v>
                </c:pt>
                <c:pt idx="45">
                  <c:v>B14</c:v>
                </c:pt>
                <c:pt idx="46">
                  <c:v>YG1</c:v>
                </c:pt>
                <c:pt idx="47">
                  <c:v>YG2</c:v>
                </c:pt>
                <c:pt idx="48">
                  <c:v>YG3</c:v>
                </c:pt>
                <c:pt idx="49">
                  <c:v>YG4</c:v>
                </c:pt>
                <c:pt idx="50">
                  <c:v>YG5</c:v>
                </c:pt>
                <c:pt idx="51">
                  <c:v>YG6</c:v>
                </c:pt>
                <c:pt idx="52">
                  <c:v>YG7</c:v>
                </c:pt>
                <c:pt idx="53">
                  <c:v>YG8</c:v>
                </c:pt>
                <c:pt idx="54">
                  <c:v>YG9</c:v>
                </c:pt>
                <c:pt idx="55">
                  <c:v>YG10</c:v>
                </c:pt>
                <c:pt idx="56">
                  <c:v>R1</c:v>
                </c:pt>
                <c:pt idx="57">
                  <c:v>R2</c:v>
                </c:pt>
                <c:pt idx="58">
                  <c:v>R3</c:v>
                </c:pt>
                <c:pt idx="59">
                  <c:v>R4</c:v>
                </c:pt>
                <c:pt idx="60">
                  <c:v>R5</c:v>
                </c:pt>
                <c:pt idx="61">
                  <c:v>R6</c:v>
                </c:pt>
                <c:pt idx="62">
                  <c:v>R7</c:v>
                </c:pt>
                <c:pt idx="63">
                  <c:v>R8</c:v>
                </c:pt>
              </c:strCache>
            </c:strRef>
          </c:cat>
          <c:val>
            <c:numRef>
              <c:f>GFP!$H$3:$H$66</c:f>
              <c:numCache>
                <c:formatCode>0.00</c:formatCode>
                <c:ptCount val="64"/>
                <c:pt idx="0">
                  <c:v>1.4327742329881939E-4</c:v>
                </c:pt>
                <c:pt idx="1">
                  <c:v>-1.9103656439842587E-4</c:v>
                </c:pt>
                <c:pt idx="2">
                  <c:v>-1.6238107973866198E-4</c:v>
                </c:pt>
                <c:pt idx="3">
                  <c:v>1.4805333740878005E-4</c:v>
                </c:pt>
                <c:pt idx="4">
                  <c:v>3.056585030374814E-4</c:v>
                </c:pt>
                <c:pt idx="5">
                  <c:v>9.5518282199212938E-6</c:v>
                </c:pt>
                <c:pt idx="6">
                  <c:v>1.3143315630611699E-2</c:v>
                </c:pt>
                <c:pt idx="7">
                  <c:v>2.3784052267604018E-3</c:v>
                </c:pt>
                <c:pt idx="8">
                  <c:v>1.0134489741336492E-2</c:v>
                </c:pt>
                <c:pt idx="9">
                  <c:v>4.7950177664004895E-3</c:v>
                </c:pt>
                <c:pt idx="10">
                  <c:v>9.7906239254193245E-3</c:v>
                </c:pt>
                <c:pt idx="11">
                  <c:v>1.9103656439842588E-5</c:v>
                </c:pt>
                <c:pt idx="12">
                  <c:v>1.6715699384862263E-4</c:v>
                </c:pt>
                <c:pt idx="13">
                  <c:v>1.1462193863905552E-4</c:v>
                </c:pt>
                <c:pt idx="14">
                  <c:v>-9.5518282199212938E-6</c:v>
                </c:pt>
                <c:pt idx="15">
                  <c:v>-6.6862797539449044E-5</c:v>
                </c:pt>
                <c:pt idx="16">
                  <c:v>9.6951056432201125E-4</c:v>
                </c:pt>
                <c:pt idx="17">
                  <c:v>-1.351583693118863E-3</c:v>
                </c:pt>
                <c:pt idx="18">
                  <c:v>-1.1318916440606732E-3</c:v>
                </c:pt>
                <c:pt idx="19">
                  <c:v>-6.1609292018492343E-4</c:v>
                </c:pt>
                <c:pt idx="20">
                  <c:v>3.6602605738738393E-2</c:v>
                </c:pt>
                <c:pt idx="21">
                  <c:v>2.7480609788713559E-2</c:v>
                </c:pt>
                <c:pt idx="22">
                  <c:v>2.2680816108203109E-2</c:v>
                </c:pt>
                <c:pt idx="23">
                  <c:v>-4.6135330302219842E-3</c:v>
                </c:pt>
                <c:pt idx="24">
                  <c:v>4.4654796928132049E-3</c:v>
                </c:pt>
                <c:pt idx="25">
                  <c:v>4.0356474229167466E-3</c:v>
                </c:pt>
                <c:pt idx="26">
                  <c:v>6.4952431895464791E-4</c:v>
                </c:pt>
                <c:pt idx="27">
                  <c:v>4.2983226989645816E-4</c:v>
                </c:pt>
                <c:pt idx="28">
                  <c:v>3.9640087112673367E-4</c:v>
                </c:pt>
                <c:pt idx="29">
                  <c:v>3.6774538646696975E-4</c:v>
                </c:pt>
                <c:pt idx="30">
                  <c:v>3.9162495701677299E-4</c:v>
                </c:pt>
                <c:pt idx="31">
                  <c:v>1.3850150918885874E-4</c:v>
                </c:pt>
                <c:pt idx="32">
                  <c:v>1</c:v>
                </c:pt>
                <c:pt idx="33">
                  <c:v>0.70324380086348526</c:v>
                </c:pt>
                <c:pt idx="34">
                  <c:v>0.37987143239215987</c:v>
                </c:pt>
                <c:pt idx="35">
                  <c:v>7.523497497421007E-2</c:v>
                </c:pt>
                <c:pt idx="36">
                  <c:v>4.8657012952279068E-2</c:v>
                </c:pt>
                <c:pt idx="37">
                  <c:v>2.8239980132197303E-2</c:v>
                </c:pt>
                <c:pt idx="38">
                  <c:v>9.8861422076185375E-3</c:v>
                </c:pt>
                <c:pt idx="39">
                  <c:v>4.2983226989645818E-3</c:v>
                </c:pt>
                <c:pt idx="40">
                  <c:v>3.7586444045390288E-3</c:v>
                </c:pt>
                <c:pt idx="41">
                  <c:v>1.8817101593244948E-3</c:v>
                </c:pt>
                <c:pt idx="42">
                  <c:v>8.6444045390287705E-4</c:v>
                </c:pt>
                <c:pt idx="43">
                  <c:v>7.0683528827417564E-4</c:v>
                </c:pt>
                <c:pt idx="44">
                  <c:v>6.4952431895464791E-4</c:v>
                </c:pt>
                <c:pt idx="45">
                  <c:v>4.8236732510602531E-4</c:v>
                </c:pt>
                <c:pt idx="46">
                  <c:v>9.8383830665189323E-4</c:v>
                </c:pt>
                <c:pt idx="47">
                  <c:v>1.3181522943491383E-3</c:v>
                </c:pt>
                <c:pt idx="48">
                  <c:v>8.0712948458334921E-4</c:v>
                </c:pt>
                <c:pt idx="49">
                  <c:v>1.6429144538264624E-3</c:v>
                </c:pt>
                <c:pt idx="50">
                  <c:v>5.8266152141519883E-4</c:v>
                </c:pt>
                <c:pt idx="51">
                  <c:v>1.0363733618614602E-3</c:v>
                </c:pt>
                <c:pt idx="52">
                  <c:v>8.9787185267260154E-4</c:v>
                </c:pt>
                <c:pt idx="53">
                  <c:v>1.9103656439842587E-4</c:v>
                </c:pt>
                <c:pt idx="54">
                  <c:v>3.6774538646696975E-4</c:v>
                </c:pt>
                <c:pt idx="55">
                  <c:v>1.528292515187407E-4</c:v>
                </c:pt>
                <c:pt idx="56">
                  <c:v>1.3372559507889809E-4</c:v>
                </c:pt>
                <c:pt idx="57">
                  <c:v>1.0029419630917357E-4</c:v>
                </c:pt>
                <c:pt idx="58">
                  <c:v>3.2953807358728458E-4</c:v>
                </c:pt>
                <c:pt idx="59">
                  <c:v>7.4981851526382149E-4</c:v>
                </c:pt>
                <c:pt idx="60">
                  <c:v>5.6833377908531695E-4</c:v>
                </c:pt>
                <c:pt idx="61">
                  <c:v>2.1014022083826845E-4</c:v>
                </c:pt>
                <c:pt idx="62">
                  <c:v>5.3012646620563173E-4</c:v>
                </c:pt>
                <c:pt idx="63">
                  <c:v>4.2505635578649753E-4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4-484D-ADBD-FFF158B5F7B2}"/>
            </c:ext>
          </c:extLst>
        </c:ser>
        <c:ser>
          <c:idx val="1"/>
          <c:order val="1"/>
          <c:tx>
            <c:strRef>
              <c:f>GFP!$I$2</c:f>
              <c:strCache>
                <c:ptCount val="1"/>
                <c:pt idx="0">
                  <c:v>GFP cells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GFP!$A$3:$A$66</c:f>
              <c:strCache>
                <c:ptCount val="64"/>
                <c:pt idx="0">
                  <c:v> UV1</c:v>
                </c:pt>
                <c:pt idx="1">
                  <c:v> UV2</c:v>
                </c:pt>
                <c:pt idx="2">
                  <c:v> UV3</c:v>
                </c:pt>
                <c:pt idx="3">
                  <c:v> UV4</c:v>
                </c:pt>
                <c:pt idx="4">
                  <c:v> UV5</c:v>
                </c:pt>
                <c:pt idx="5">
                  <c:v> UV6</c:v>
                </c:pt>
                <c:pt idx="6">
                  <c:v> UV7</c:v>
                </c:pt>
                <c:pt idx="7">
                  <c:v> UV8</c:v>
                </c:pt>
                <c:pt idx="8">
                  <c:v> UV9</c:v>
                </c:pt>
                <c:pt idx="9">
                  <c:v> UV10</c:v>
                </c:pt>
                <c:pt idx="10">
                  <c:v> UV11</c:v>
                </c:pt>
                <c:pt idx="11">
                  <c:v> UV12</c:v>
                </c:pt>
                <c:pt idx="12">
                  <c:v> UV13</c:v>
                </c:pt>
                <c:pt idx="13">
                  <c:v> UV14</c:v>
                </c:pt>
                <c:pt idx="14">
                  <c:v> UV15</c:v>
                </c:pt>
                <c:pt idx="15">
                  <c:v> UV16</c:v>
                </c:pt>
                <c:pt idx="16">
                  <c:v>V1</c:v>
                </c:pt>
                <c:pt idx="17">
                  <c:v>V2</c:v>
                </c:pt>
                <c:pt idx="18">
                  <c:v>V3</c:v>
                </c:pt>
                <c:pt idx="19">
                  <c:v>V4</c:v>
                </c:pt>
                <c:pt idx="20">
                  <c:v>V5</c:v>
                </c:pt>
                <c:pt idx="21">
                  <c:v>V6</c:v>
                </c:pt>
                <c:pt idx="22">
                  <c:v>V7</c:v>
                </c:pt>
                <c:pt idx="23">
                  <c:v>V8</c:v>
                </c:pt>
                <c:pt idx="24">
                  <c:v>V9</c:v>
                </c:pt>
                <c:pt idx="25">
                  <c:v>V10</c:v>
                </c:pt>
                <c:pt idx="26">
                  <c:v>V11</c:v>
                </c:pt>
                <c:pt idx="27">
                  <c:v>V12</c:v>
                </c:pt>
                <c:pt idx="28">
                  <c:v>V13</c:v>
                </c:pt>
                <c:pt idx="29">
                  <c:v>V14</c:v>
                </c:pt>
                <c:pt idx="30">
                  <c:v>V15</c:v>
                </c:pt>
                <c:pt idx="31">
                  <c:v>V16</c:v>
                </c:pt>
                <c:pt idx="32">
                  <c:v>B1</c:v>
                </c:pt>
                <c:pt idx="33">
                  <c:v>B2</c:v>
                </c:pt>
                <c:pt idx="34">
                  <c:v>B3</c:v>
                </c:pt>
                <c:pt idx="35">
                  <c:v>B4</c:v>
                </c:pt>
                <c:pt idx="36">
                  <c:v>B5</c:v>
                </c:pt>
                <c:pt idx="37">
                  <c:v>B6</c:v>
                </c:pt>
                <c:pt idx="38">
                  <c:v>B7</c:v>
                </c:pt>
                <c:pt idx="39">
                  <c:v>B8</c:v>
                </c:pt>
                <c:pt idx="40">
                  <c:v>B9</c:v>
                </c:pt>
                <c:pt idx="41">
                  <c:v>B10</c:v>
                </c:pt>
                <c:pt idx="42">
                  <c:v>B11</c:v>
                </c:pt>
                <c:pt idx="43">
                  <c:v>B12</c:v>
                </c:pt>
                <c:pt idx="44">
                  <c:v>B13</c:v>
                </c:pt>
                <c:pt idx="45">
                  <c:v>B14</c:v>
                </c:pt>
                <c:pt idx="46">
                  <c:v>YG1</c:v>
                </c:pt>
                <c:pt idx="47">
                  <c:v>YG2</c:v>
                </c:pt>
                <c:pt idx="48">
                  <c:v>YG3</c:v>
                </c:pt>
                <c:pt idx="49">
                  <c:v>YG4</c:v>
                </c:pt>
                <c:pt idx="50">
                  <c:v>YG5</c:v>
                </c:pt>
                <c:pt idx="51">
                  <c:v>YG6</c:v>
                </c:pt>
                <c:pt idx="52">
                  <c:v>YG7</c:v>
                </c:pt>
                <c:pt idx="53">
                  <c:v>YG8</c:v>
                </c:pt>
                <c:pt idx="54">
                  <c:v>YG9</c:v>
                </c:pt>
                <c:pt idx="55">
                  <c:v>YG10</c:v>
                </c:pt>
                <c:pt idx="56">
                  <c:v>R1</c:v>
                </c:pt>
                <c:pt idx="57">
                  <c:v>R2</c:v>
                </c:pt>
                <c:pt idx="58">
                  <c:v>R3</c:v>
                </c:pt>
                <c:pt idx="59">
                  <c:v>R4</c:v>
                </c:pt>
                <c:pt idx="60">
                  <c:v>R5</c:v>
                </c:pt>
                <c:pt idx="61">
                  <c:v>R6</c:v>
                </c:pt>
                <c:pt idx="62">
                  <c:v>R7</c:v>
                </c:pt>
                <c:pt idx="63">
                  <c:v>R8</c:v>
                </c:pt>
              </c:strCache>
            </c:strRef>
          </c:cat>
          <c:val>
            <c:numRef>
              <c:f>GFP!$I$3:$I$66</c:f>
              <c:numCache>
                <c:formatCode>0.00</c:formatCode>
                <c:ptCount val="64"/>
                <c:pt idx="0">
                  <c:v>1.2132362744313788E-3</c:v>
                </c:pt>
                <c:pt idx="1">
                  <c:v>4.7329546969575769E-3</c:v>
                </c:pt>
                <c:pt idx="2">
                  <c:v>1.2065701410553822E-2</c:v>
                </c:pt>
                <c:pt idx="3">
                  <c:v>1.9025144655094257E-2</c:v>
                </c:pt>
                <c:pt idx="4">
                  <c:v>2.7904434311921713E-2</c:v>
                </c:pt>
                <c:pt idx="5">
                  <c:v>4.8116150707943367E-2</c:v>
                </c:pt>
                <c:pt idx="6">
                  <c:v>8.8019625096658935E-2</c:v>
                </c:pt>
                <c:pt idx="7">
                  <c:v>6.2235021198304138E-2</c:v>
                </c:pt>
                <c:pt idx="8">
                  <c:v>5.23424792683252E-2</c:v>
                </c:pt>
                <c:pt idx="9">
                  <c:v>2.0585019865077461E-2</c:v>
                </c:pt>
                <c:pt idx="10">
                  <c:v>1.163906887449004E-2</c:v>
                </c:pt>
                <c:pt idx="11">
                  <c:v>7.4660693811161773E-3</c:v>
                </c:pt>
                <c:pt idx="12">
                  <c:v>9.2125963256272838E-3</c:v>
                </c:pt>
                <c:pt idx="13">
                  <c:v>8.1860117857238089E-3</c:v>
                </c:pt>
                <c:pt idx="14">
                  <c:v>5.1995840332773376E-3</c:v>
                </c:pt>
                <c:pt idx="15">
                  <c:v>3.0264245527024504E-3</c:v>
                </c:pt>
                <c:pt idx="16">
                  <c:v>6.5994720422366208E-3</c:v>
                </c:pt>
                <c:pt idx="17">
                  <c:v>1.4558835293176546E-2</c:v>
                </c:pt>
                <c:pt idx="18">
                  <c:v>2.0198384129269657E-2</c:v>
                </c:pt>
                <c:pt idx="19">
                  <c:v>2.3558115350771937E-2</c:v>
                </c:pt>
                <c:pt idx="20">
                  <c:v>0.12980294909740553</c:v>
                </c:pt>
                <c:pt idx="21">
                  <c:v>0.11219102471802256</c:v>
                </c:pt>
                <c:pt idx="22">
                  <c:v>0.13908220675679278</c:v>
                </c:pt>
                <c:pt idx="23">
                  <c:v>9.1099378716369361E-2</c:v>
                </c:pt>
                <c:pt idx="24">
                  <c:v>6.4474842012638992E-2</c:v>
                </c:pt>
                <c:pt idx="25">
                  <c:v>6.2861637735647818E-2</c:v>
                </c:pt>
                <c:pt idx="26">
                  <c:v>2.67578593712503E-2</c:v>
                </c:pt>
                <c:pt idx="27">
                  <c:v>1.7478601711863051E-2</c:v>
                </c:pt>
                <c:pt idx="28">
                  <c:v>1.7305282244087141E-2</c:v>
                </c:pt>
                <c:pt idx="29">
                  <c:v>1.2025704610297843E-2</c:v>
                </c:pt>
                <c:pt idx="30">
                  <c:v>8.6659733887955639E-3</c:v>
                </c:pt>
                <c:pt idx="31">
                  <c:v>2.7864437511665734E-3</c:v>
                </c:pt>
                <c:pt idx="32">
                  <c:v>1</c:v>
                </c:pt>
                <c:pt idx="33">
                  <c:v>0.64533503986347762</c:v>
                </c:pt>
                <c:pt idx="34">
                  <c:v>0.40774071407620721</c:v>
                </c:pt>
                <c:pt idx="35">
                  <c:v>7.7180492227288483E-2</c:v>
                </c:pt>
                <c:pt idx="36">
                  <c:v>4.7982828040423434E-2</c:v>
                </c:pt>
                <c:pt idx="37">
                  <c:v>2.8237740980721543E-2</c:v>
                </c:pt>
                <c:pt idx="38">
                  <c:v>1.4265525424632696E-2</c:v>
                </c:pt>
                <c:pt idx="39">
                  <c:v>7.932698717435939E-3</c:v>
                </c:pt>
                <c:pt idx="40">
                  <c:v>9.2125963256272838E-3</c:v>
                </c:pt>
                <c:pt idx="41">
                  <c:v>5.8262005706210167E-3</c:v>
                </c:pt>
                <c:pt idx="42">
                  <c:v>2.6264565501426551E-3</c:v>
                </c:pt>
                <c:pt idx="43">
                  <c:v>2.386475748606778E-3</c:v>
                </c:pt>
                <c:pt idx="44">
                  <c:v>1.3065621416953311E-3</c:v>
                </c:pt>
                <c:pt idx="45">
                  <c:v>1.3732234754552969E-3</c:v>
                </c:pt>
                <c:pt idx="46">
                  <c:v>6.9061141775324641E-3</c:v>
                </c:pt>
                <c:pt idx="47">
                  <c:v>7.932698717435939E-3</c:v>
                </c:pt>
                <c:pt idx="48">
                  <c:v>8.2260085859797889E-3</c:v>
                </c:pt>
                <c:pt idx="49">
                  <c:v>7.5593952483801298E-3</c:v>
                </c:pt>
                <c:pt idx="50">
                  <c:v>5.6662133695970993E-3</c:v>
                </c:pt>
                <c:pt idx="51">
                  <c:v>7.1327627123163482E-3</c:v>
                </c:pt>
                <c:pt idx="52">
                  <c:v>9.7858837959629904E-3</c:v>
                </c:pt>
                <c:pt idx="53">
                  <c:v>4.1196704263658911E-3</c:v>
                </c:pt>
                <c:pt idx="54">
                  <c:v>3.1597472202223821E-3</c:v>
                </c:pt>
                <c:pt idx="55">
                  <c:v>1.4665493427192492E-3</c:v>
                </c:pt>
                <c:pt idx="56">
                  <c:v>1.999840012798976E-3</c:v>
                </c:pt>
                <c:pt idx="57">
                  <c:v>1.9865077460469831E-3</c:v>
                </c:pt>
                <c:pt idx="58">
                  <c:v>3.746366957310082E-3</c:v>
                </c:pt>
                <c:pt idx="59">
                  <c:v>4.8662773644775085E-3</c:v>
                </c:pt>
                <c:pt idx="60">
                  <c:v>2.7197824174066076E-3</c:v>
                </c:pt>
                <c:pt idx="61">
                  <c:v>1.4265525424632696E-3</c:v>
                </c:pt>
                <c:pt idx="62">
                  <c:v>1.7998560115190785E-3</c:v>
                </c:pt>
                <c:pt idx="63">
                  <c:v>6.9327787110364501E-4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4-484D-ADBD-FFF158B5F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1134383"/>
        <c:axId val="1121134799"/>
      </c:lineChart>
      <c:catAx>
        <c:axId val="1121134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134799"/>
        <c:crosses val="autoZero"/>
        <c:auto val="1"/>
        <c:lblAlgn val="ctr"/>
        <c:lblOffset val="100"/>
        <c:noMultiLvlLbl val="0"/>
      </c:catAx>
      <c:valAx>
        <c:axId val="112113479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13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497834645669286E-2"/>
          <c:y val="0.10590332458442694"/>
          <c:w val="0.89550216535433069"/>
          <c:h val="0.68461358996792065"/>
        </c:manualLayout>
      </c:layout>
      <c:lineChart>
        <c:grouping val="standard"/>
        <c:varyColors val="0"/>
        <c:ser>
          <c:idx val="0"/>
          <c:order val="0"/>
          <c:tx>
            <c:strRef>
              <c:f>CFP!$H$2</c:f>
              <c:strCache>
                <c:ptCount val="1"/>
                <c:pt idx="0">
                  <c:v>CFP beads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CFP!$A$3:$A$66</c:f>
              <c:strCache>
                <c:ptCount val="64"/>
                <c:pt idx="0">
                  <c:v> UV1</c:v>
                </c:pt>
                <c:pt idx="1">
                  <c:v> UV2</c:v>
                </c:pt>
                <c:pt idx="2">
                  <c:v> UV3</c:v>
                </c:pt>
                <c:pt idx="3">
                  <c:v> UV4</c:v>
                </c:pt>
                <c:pt idx="4">
                  <c:v> UV5</c:v>
                </c:pt>
                <c:pt idx="5">
                  <c:v> UV6</c:v>
                </c:pt>
                <c:pt idx="6">
                  <c:v> UV7</c:v>
                </c:pt>
                <c:pt idx="7">
                  <c:v> UV8</c:v>
                </c:pt>
                <c:pt idx="8">
                  <c:v> UV9</c:v>
                </c:pt>
                <c:pt idx="9">
                  <c:v> UV10</c:v>
                </c:pt>
                <c:pt idx="10">
                  <c:v> UV11</c:v>
                </c:pt>
                <c:pt idx="11">
                  <c:v> UV12</c:v>
                </c:pt>
                <c:pt idx="12">
                  <c:v> UV13</c:v>
                </c:pt>
                <c:pt idx="13">
                  <c:v> UV14</c:v>
                </c:pt>
                <c:pt idx="14">
                  <c:v> UV15</c:v>
                </c:pt>
                <c:pt idx="15">
                  <c:v> UV16</c:v>
                </c:pt>
                <c:pt idx="16">
                  <c:v>V1</c:v>
                </c:pt>
                <c:pt idx="17">
                  <c:v>V2</c:v>
                </c:pt>
                <c:pt idx="18">
                  <c:v>V3</c:v>
                </c:pt>
                <c:pt idx="19">
                  <c:v>V4</c:v>
                </c:pt>
                <c:pt idx="20">
                  <c:v>V5</c:v>
                </c:pt>
                <c:pt idx="21">
                  <c:v>V6</c:v>
                </c:pt>
                <c:pt idx="22">
                  <c:v>V7</c:v>
                </c:pt>
                <c:pt idx="23">
                  <c:v>V8</c:v>
                </c:pt>
                <c:pt idx="24">
                  <c:v>V9</c:v>
                </c:pt>
                <c:pt idx="25">
                  <c:v>V10</c:v>
                </c:pt>
                <c:pt idx="26">
                  <c:v>V11</c:v>
                </c:pt>
                <c:pt idx="27">
                  <c:v>V12</c:v>
                </c:pt>
                <c:pt idx="28">
                  <c:v>V13</c:v>
                </c:pt>
                <c:pt idx="29">
                  <c:v>V14</c:v>
                </c:pt>
                <c:pt idx="30">
                  <c:v>V15</c:v>
                </c:pt>
                <c:pt idx="31">
                  <c:v>V16</c:v>
                </c:pt>
                <c:pt idx="32">
                  <c:v>B1</c:v>
                </c:pt>
                <c:pt idx="33">
                  <c:v>B2</c:v>
                </c:pt>
                <c:pt idx="34">
                  <c:v>B3</c:v>
                </c:pt>
                <c:pt idx="35">
                  <c:v>B4</c:v>
                </c:pt>
                <c:pt idx="36">
                  <c:v>B5</c:v>
                </c:pt>
                <c:pt idx="37">
                  <c:v>B6</c:v>
                </c:pt>
                <c:pt idx="38">
                  <c:v>B7</c:v>
                </c:pt>
                <c:pt idx="39">
                  <c:v>B8</c:v>
                </c:pt>
                <c:pt idx="40">
                  <c:v>B9</c:v>
                </c:pt>
                <c:pt idx="41">
                  <c:v>B10</c:v>
                </c:pt>
                <c:pt idx="42">
                  <c:v>B11</c:v>
                </c:pt>
                <c:pt idx="43">
                  <c:v>B12</c:v>
                </c:pt>
                <c:pt idx="44">
                  <c:v>B13</c:v>
                </c:pt>
                <c:pt idx="45">
                  <c:v>B14</c:v>
                </c:pt>
                <c:pt idx="46">
                  <c:v>YG1</c:v>
                </c:pt>
                <c:pt idx="47">
                  <c:v>YG2</c:v>
                </c:pt>
                <c:pt idx="48">
                  <c:v>YG3</c:v>
                </c:pt>
                <c:pt idx="49">
                  <c:v>YG4</c:v>
                </c:pt>
                <c:pt idx="50">
                  <c:v>YG5</c:v>
                </c:pt>
                <c:pt idx="51">
                  <c:v>YG6</c:v>
                </c:pt>
                <c:pt idx="52">
                  <c:v>YG7</c:v>
                </c:pt>
                <c:pt idx="53">
                  <c:v>YG8</c:v>
                </c:pt>
                <c:pt idx="54">
                  <c:v>YG9</c:v>
                </c:pt>
                <c:pt idx="55">
                  <c:v>YG10</c:v>
                </c:pt>
                <c:pt idx="56">
                  <c:v>R1</c:v>
                </c:pt>
                <c:pt idx="57">
                  <c:v>R2</c:v>
                </c:pt>
                <c:pt idx="58">
                  <c:v>R3</c:v>
                </c:pt>
                <c:pt idx="59">
                  <c:v>R4</c:v>
                </c:pt>
                <c:pt idx="60">
                  <c:v>R5</c:v>
                </c:pt>
                <c:pt idx="61">
                  <c:v>R6</c:v>
                </c:pt>
                <c:pt idx="62">
                  <c:v>R7</c:v>
                </c:pt>
                <c:pt idx="63">
                  <c:v>R8</c:v>
                </c:pt>
              </c:strCache>
            </c:strRef>
          </c:cat>
          <c:val>
            <c:numRef>
              <c:f>CFP!$H$3:$H$66</c:f>
              <c:numCache>
                <c:formatCode>0.00</c:formatCode>
                <c:ptCount val="64"/>
                <c:pt idx="0">
                  <c:v>-1.544974198930878E-4</c:v>
                </c:pt>
                <c:pt idx="1">
                  <c:v>-2.6779552781468549E-4</c:v>
                </c:pt>
                <c:pt idx="2">
                  <c:v>-2.5749569982181297E-4</c:v>
                </c:pt>
                <c:pt idx="3">
                  <c:v>5.0469157165075346E-4</c:v>
                </c:pt>
                <c:pt idx="4">
                  <c:v>1.4625755749878976E-3</c:v>
                </c:pt>
                <c:pt idx="5">
                  <c:v>1.1051715436352213E-2</c:v>
                </c:pt>
                <c:pt idx="6">
                  <c:v>5.7792334868007701E-2</c:v>
                </c:pt>
                <c:pt idx="7">
                  <c:v>1.6747520316410715E-2</c:v>
                </c:pt>
                <c:pt idx="8">
                  <c:v>2.8427525260328153E-2</c:v>
                </c:pt>
                <c:pt idx="9">
                  <c:v>1.1175313372266684E-2</c:v>
                </c:pt>
                <c:pt idx="10">
                  <c:v>2.2051931732740063E-2</c:v>
                </c:pt>
                <c:pt idx="11">
                  <c:v>-1.0299827992872518E-4</c:v>
                </c:pt>
                <c:pt idx="12">
                  <c:v>6.1798967957235119E-4</c:v>
                </c:pt>
                <c:pt idx="13">
                  <c:v>3.9139346372915574E-4</c:v>
                </c:pt>
                <c:pt idx="14">
                  <c:v>8.2398623942980147E-5</c:v>
                </c:pt>
                <c:pt idx="15">
                  <c:v>0</c:v>
                </c:pt>
                <c:pt idx="16">
                  <c:v>2.3071614704034443E-3</c:v>
                </c:pt>
                <c:pt idx="17">
                  <c:v>4.8821184686215742E-3</c:v>
                </c:pt>
                <c:pt idx="18">
                  <c:v>0.17217192472885703</c:v>
                </c:pt>
                <c:pt idx="19">
                  <c:v>0.71199620966329857</c:v>
                </c:pt>
                <c:pt idx="20">
                  <c:v>1</c:v>
                </c:pt>
                <c:pt idx="21">
                  <c:v>0.68997517741453718</c:v>
                </c:pt>
                <c:pt idx="22">
                  <c:v>0.70268516515774182</c:v>
                </c:pt>
                <c:pt idx="23">
                  <c:v>0.23756553265560465</c:v>
                </c:pt>
                <c:pt idx="24">
                  <c:v>0.18399612726467468</c:v>
                </c:pt>
                <c:pt idx="25">
                  <c:v>0.14472288312785175</c:v>
                </c:pt>
                <c:pt idx="26">
                  <c:v>3.123937830238235E-2</c:v>
                </c:pt>
                <c:pt idx="27">
                  <c:v>1.1659405287931692E-2</c:v>
                </c:pt>
                <c:pt idx="28">
                  <c:v>8.6003563740485543E-3</c:v>
                </c:pt>
                <c:pt idx="29">
                  <c:v>6.457992151531069E-3</c:v>
                </c:pt>
                <c:pt idx="30">
                  <c:v>4.7997198446785936E-3</c:v>
                </c:pt>
                <c:pt idx="31">
                  <c:v>1.905468178681416E-3</c:v>
                </c:pt>
                <c:pt idx="32">
                  <c:v>4.6946615991512938E-2</c:v>
                </c:pt>
                <c:pt idx="33">
                  <c:v>2.5007982366694475E-2</c:v>
                </c:pt>
                <c:pt idx="34">
                  <c:v>1.6067731668881129E-2</c:v>
                </c:pt>
                <c:pt idx="35">
                  <c:v>2.5543573422323845E-3</c:v>
                </c:pt>
                <c:pt idx="36">
                  <c:v>1.7921700707598184E-3</c:v>
                </c:pt>
                <c:pt idx="37">
                  <c:v>9.4758417534427178E-4</c:v>
                </c:pt>
                <c:pt idx="38">
                  <c:v>5.4074096962580722E-3</c:v>
                </c:pt>
                <c:pt idx="39">
                  <c:v>-3.0899483978617555E-5</c:v>
                </c:pt>
                <c:pt idx="40">
                  <c:v>4.3259277570064579E-4</c:v>
                </c:pt>
                <c:pt idx="41">
                  <c:v>4.8409191566500841E-4</c:v>
                </c:pt>
                <c:pt idx="42">
                  <c:v>-3.0899483978617559E-4</c:v>
                </c:pt>
                <c:pt idx="43">
                  <c:v>-2.0599655985745037E-5</c:v>
                </c:pt>
                <c:pt idx="44">
                  <c:v>2.7809535580755802E-4</c:v>
                </c:pt>
                <c:pt idx="45">
                  <c:v>-5.1499139964362593E-4</c:v>
                </c:pt>
                <c:pt idx="46">
                  <c:v>3.2238461617690984E-3</c:v>
                </c:pt>
                <c:pt idx="47">
                  <c:v>3.8418358413414497E-3</c:v>
                </c:pt>
                <c:pt idx="48">
                  <c:v>2.3895600943464245E-3</c:v>
                </c:pt>
                <c:pt idx="49">
                  <c:v>4.6555222527783786E-3</c:v>
                </c:pt>
                <c:pt idx="50">
                  <c:v>1.9775669746315235E-3</c:v>
                </c:pt>
                <c:pt idx="51">
                  <c:v>2.8324526980399427E-3</c:v>
                </c:pt>
                <c:pt idx="52">
                  <c:v>2.1732637064961016E-3</c:v>
                </c:pt>
                <c:pt idx="53">
                  <c:v>4.2229294770777326E-4</c:v>
                </c:pt>
                <c:pt idx="54">
                  <c:v>7.8278692745831148E-4</c:v>
                </c:pt>
                <c:pt idx="55">
                  <c:v>4.0169329172202827E-4</c:v>
                </c:pt>
                <c:pt idx="56">
                  <c:v>-2.7809535580755802E-4</c:v>
                </c:pt>
                <c:pt idx="57">
                  <c:v>-1.7509707587883282E-4</c:v>
                </c:pt>
                <c:pt idx="58">
                  <c:v>2.2659621584319542E-4</c:v>
                </c:pt>
                <c:pt idx="59">
                  <c:v>1.2050798751660847E-3</c:v>
                </c:pt>
                <c:pt idx="60">
                  <c:v>8.960850353799092E-4</c:v>
                </c:pt>
                <c:pt idx="61">
                  <c:v>3.9139346372915574E-4</c:v>
                </c:pt>
                <c:pt idx="62">
                  <c:v>7.2098795950107633E-4</c:v>
                </c:pt>
                <c:pt idx="63">
                  <c:v>7.8278692745831148E-4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4-484D-ADBD-FFF158B5F7B2}"/>
            </c:ext>
          </c:extLst>
        </c:ser>
        <c:ser>
          <c:idx val="1"/>
          <c:order val="1"/>
          <c:tx>
            <c:strRef>
              <c:f>CFP!$I$2</c:f>
              <c:strCache>
                <c:ptCount val="1"/>
                <c:pt idx="0">
                  <c:v>CFP cells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CFP!$A$3:$A$66</c:f>
              <c:strCache>
                <c:ptCount val="64"/>
                <c:pt idx="0">
                  <c:v> UV1</c:v>
                </c:pt>
                <c:pt idx="1">
                  <c:v> UV2</c:v>
                </c:pt>
                <c:pt idx="2">
                  <c:v> UV3</c:v>
                </c:pt>
                <c:pt idx="3">
                  <c:v> UV4</c:v>
                </c:pt>
                <c:pt idx="4">
                  <c:v> UV5</c:v>
                </c:pt>
                <c:pt idx="5">
                  <c:v> UV6</c:v>
                </c:pt>
                <c:pt idx="6">
                  <c:v> UV7</c:v>
                </c:pt>
                <c:pt idx="7">
                  <c:v> UV8</c:v>
                </c:pt>
                <c:pt idx="8">
                  <c:v> UV9</c:v>
                </c:pt>
                <c:pt idx="9">
                  <c:v> UV10</c:v>
                </c:pt>
                <c:pt idx="10">
                  <c:v> UV11</c:v>
                </c:pt>
                <c:pt idx="11">
                  <c:v> UV12</c:v>
                </c:pt>
                <c:pt idx="12">
                  <c:v> UV13</c:v>
                </c:pt>
                <c:pt idx="13">
                  <c:v> UV14</c:v>
                </c:pt>
                <c:pt idx="14">
                  <c:v> UV15</c:v>
                </c:pt>
                <c:pt idx="15">
                  <c:v> UV16</c:v>
                </c:pt>
                <c:pt idx="16">
                  <c:v>V1</c:v>
                </c:pt>
                <c:pt idx="17">
                  <c:v>V2</c:v>
                </c:pt>
                <c:pt idx="18">
                  <c:v>V3</c:v>
                </c:pt>
                <c:pt idx="19">
                  <c:v>V4</c:v>
                </c:pt>
                <c:pt idx="20">
                  <c:v>V5</c:v>
                </c:pt>
                <c:pt idx="21">
                  <c:v>V6</c:v>
                </c:pt>
                <c:pt idx="22">
                  <c:v>V7</c:v>
                </c:pt>
                <c:pt idx="23">
                  <c:v>V8</c:v>
                </c:pt>
                <c:pt idx="24">
                  <c:v>V9</c:v>
                </c:pt>
                <c:pt idx="25">
                  <c:v>V10</c:v>
                </c:pt>
                <c:pt idx="26">
                  <c:v>V11</c:v>
                </c:pt>
                <c:pt idx="27">
                  <c:v>V12</c:v>
                </c:pt>
                <c:pt idx="28">
                  <c:v>V13</c:v>
                </c:pt>
                <c:pt idx="29">
                  <c:v>V14</c:v>
                </c:pt>
                <c:pt idx="30">
                  <c:v>V15</c:v>
                </c:pt>
                <c:pt idx="31">
                  <c:v>V16</c:v>
                </c:pt>
                <c:pt idx="32">
                  <c:v>B1</c:v>
                </c:pt>
                <c:pt idx="33">
                  <c:v>B2</c:v>
                </c:pt>
                <c:pt idx="34">
                  <c:v>B3</c:v>
                </c:pt>
                <c:pt idx="35">
                  <c:v>B4</c:v>
                </c:pt>
                <c:pt idx="36">
                  <c:v>B5</c:v>
                </c:pt>
                <c:pt idx="37">
                  <c:v>B6</c:v>
                </c:pt>
                <c:pt idx="38">
                  <c:v>B7</c:v>
                </c:pt>
                <c:pt idx="39">
                  <c:v>B8</c:v>
                </c:pt>
                <c:pt idx="40">
                  <c:v>B9</c:v>
                </c:pt>
                <c:pt idx="41">
                  <c:v>B10</c:v>
                </c:pt>
                <c:pt idx="42">
                  <c:v>B11</c:v>
                </c:pt>
                <c:pt idx="43">
                  <c:v>B12</c:v>
                </c:pt>
                <c:pt idx="44">
                  <c:v>B13</c:v>
                </c:pt>
                <c:pt idx="45">
                  <c:v>B14</c:v>
                </c:pt>
                <c:pt idx="46">
                  <c:v>YG1</c:v>
                </c:pt>
                <c:pt idx="47">
                  <c:v>YG2</c:v>
                </c:pt>
                <c:pt idx="48">
                  <c:v>YG3</c:v>
                </c:pt>
                <c:pt idx="49">
                  <c:v>YG4</c:v>
                </c:pt>
                <c:pt idx="50">
                  <c:v>YG5</c:v>
                </c:pt>
                <c:pt idx="51">
                  <c:v>YG6</c:v>
                </c:pt>
                <c:pt idx="52">
                  <c:v>YG7</c:v>
                </c:pt>
                <c:pt idx="53">
                  <c:v>YG8</c:v>
                </c:pt>
                <c:pt idx="54">
                  <c:v>YG9</c:v>
                </c:pt>
                <c:pt idx="55">
                  <c:v>YG10</c:v>
                </c:pt>
                <c:pt idx="56">
                  <c:v>R1</c:v>
                </c:pt>
                <c:pt idx="57">
                  <c:v>R2</c:v>
                </c:pt>
                <c:pt idx="58">
                  <c:v>R3</c:v>
                </c:pt>
                <c:pt idx="59">
                  <c:v>R4</c:v>
                </c:pt>
                <c:pt idx="60">
                  <c:v>R5</c:v>
                </c:pt>
                <c:pt idx="61">
                  <c:v>R6</c:v>
                </c:pt>
                <c:pt idx="62">
                  <c:v>R7</c:v>
                </c:pt>
                <c:pt idx="63">
                  <c:v>R8</c:v>
                </c:pt>
              </c:strCache>
            </c:strRef>
          </c:cat>
          <c:val>
            <c:numRef>
              <c:f>CFP!$I$3:$I$66</c:f>
              <c:numCache>
                <c:formatCode>0.00</c:formatCode>
                <c:ptCount val="64"/>
                <c:pt idx="0">
                  <c:v>-3.1255246877704159E-3</c:v>
                </c:pt>
                <c:pt idx="1">
                  <c:v>-1.526599248324228E-2</c:v>
                </c:pt>
                <c:pt idx="2">
                  <c:v>-3.751921164451677E-2</c:v>
                </c:pt>
                <c:pt idx="3">
                  <c:v>-5.1622818913298979E-2</c:v>
                </c:pt>
                <c:pt idx="4">
                  <c:v>-7.6149146938406492E-2</c:v>
                </c:pt>
                <c:pt idx="5">
                  <c:v>-0.10155372156999497</c:v>
                </c:pt>
                <c:pt idx="6">
                  <c:v>2.9653738360003616E-2</c:v>
                </c:pt>
                <c:pt idx="7">
                  <c:v>0.14076484947111473</c:v>
                </c:pt>
                <c:pt idx="8">
                  <c:v>0.14345125085564467</c:v>
                </c:pt>
                <c:pt idx="9">
                  <c:v>4.0825551810092085E-2</c:v>
                </c:pt>
                <c:pt idx="10">
                  <c:v>2.209823446601315E-2</c:v>
                </c:pt>
                <c:pt idx="11">
                  <c:v>8.6016505870045341E-3</c:v>
                </c:pt>
                <c:pt idx="12">
                  <c:v>5.9152492024745892E-3</c:v>
                </c:pt>
                <c:pt idx="13">
                  <c:v>7.0388882431193251E-3</c:v>
                </c:pt>
                <c:pt idx="14">
                  <c:v>3.680886512456895E-3</c:v>
                </c:pt>
                <c:pt idx="15">
                  <c:v>2.36351660273548E-3</c:v>
                </c:pt>
                <c:pt idx="16">
                  <c:v>-5.1274103348960959E-3</c:v>
                </c:pt>
                <c:pt idx="17">
                  <c:v>4.2620791196869312E-4</c:v>
                </c:pt>
                <c:pt idx="18">
                  <c:v>0.15073553153292779</c:v>
                </c:pt>
                <c:pt idx="19">
                  <c:v>0.63480439639918895</c:v>
                </c:pt>
                <c:pt idx="20">
                  <c:v>1</c:v>
                </c:pt>
                <c:pt idx="21">
                  <c:v>0.76936985805984992</c:v>
                </c:pt>
                <c:pt idx="22">
                  <c:v>0.95633306211011659</c:v>
                </c:pt>
                <c:pt idx="23">
                  <c:v>0.48941583685277745</c:v>
                </c:pt>
                <c:pt idx="24">
                  <c:v>0.32068916527826208</c:v>
                </c:pt>
                <c:pt idx="25">
                  <c:v>0.28023815981505162</c:v>
                </c:pt>
                <c:pt idx="26">
                  <c:v>8.7682591344104763E-2</c:v>
                </c:pt>
                <c:pt idx="27">
                  <c:v>4.010228989887249E-2</c:v>
                </c:pt>
                <c:pt idx="28">
                  <c:v>3.0635308096658789E-2</c:v>
                </c:pt>
                <c:pt idx="29">
                  <c:v>2.2253219161274491E-2</c:v>
                </c:pt>
                <c:pt idx="30">
                  <c:v>1.4465238224392009E-2</c:v>
                </c:pt>
                <c:pt idx="31">
                  <c:v>6.3027109406279466E-3</c:v>
                </c:pt>
                <c:pt idx="32">
                  <c:v>0.11941570769886474</c:v>
                </c:pt>
                <c:pt idx="33">
                  <c:v>9.2655016983739527E-2</c:v>
                </c:pt>
                <c:pt idx="34">
                  <c:v>8.8948299688739074E-2</c:v>
                </c:pt>
                <c:pt idx="35">
                  <c:v>3.8255388947008147E-2</c:v>
                </c:pt>
                <c:pt idx="36">
                  <c:v>2.7897245147041731E-2</c:v>
                </c:pt>
                <c:pt idx="37">
                  <c:v>2.063879525230217E-2</c:v>
                </c:pt>
                <c:pt idx="38">
                  <c:v>1.4775207614914694E-2</c:v>
                </c:pt>
                <c:pt idx="39">
                  <c:v>7.6717424154364756E-3</c:v>
                </c:pt>
                <c:pt idx="40">
                  <c:v>7.1551267645653324E-3</c:v>
                </c:pt>
                <c:pt idx="41">
                  <c:v>3.6679711211851161E-3</c:v>
                </c:pt>
                <c:pt idx="42">
                  <c:v>2.7122321670735015E-3</c:v>
                </c:pt>
                <c:pt idx="43">
                  <c:v>2.2085319074741368E-3</c:v>
                </c:pt>
                <c:pt idx="44">
                  <c:v>1.6660854740594365E-3</c:v>
                </c:pt>
                <c:pt idx="45">
                  <c:v>2.4797551241814869E-3</c:v>
                </c:pt>
                <c:pt idx="46">
                  <c:v>-2.079377994756351E-3</c:v>
                </c:pt>
                <c:pt idx="47">
                  <c:v>-5.5665336381365673E-3</c:v>
                </c:pt>
                <c:pt idx="48">
                  <c:v>-7.2584498947395612E-3</c:v>
                </c:pt>
                <c:pt idx="49">
                  <c:v>-7.9042194583284903E-3</c:v>
                </c:pt>
                <c:pt idx="50">
                  <c:v>-6.3543725057150606E-3</c:v>
                </c:pt>
                <c:pt idx="51">
                  <c:v>-5.7990106810285819E-3</c:v>
                </c:pt>
                <c:pt idx="52">
                  <c:v>-7.8008963281542614E-3</c:v>
                </c:pt>
                <c:pt idx="53">
                  <c:v>-4.3654022498611595E-3</c:v>
                </c:pt>
                <c:pt idx="54">
                  <c:v>-3.2805093830317591E-3</c:v>
                </c:pt>
                <c:pt idx="55">
                  <c:v>-1.7564932129618867E-3</c:v>
                </c:pt>
                <c:pt idx="56">
                  <c:v>-3.9521097291642451E-3</c:v>
                </c:pt>
                <c:pt idx="57">
                  <c:v>-4.1070944244255879E-3</c:v>
                </c:pt>
                <c:pt idx="58">
                  <c:v>-4.3912330324047165E-3</c:v>
                </c:pt>
                <c:pt idx="59">
                  <c:v>-4.7916101618298524E-3</c:v>
                </c:pt>
                <c:pt idx="60">
                  <c:v>-3.8746173815335737E-3</c:v>
                </c:pt>
                <c:pt idx="61">
                  <c:v>-2.5185012979968228E-3</c:v>
                </c:pt>
                <c:pt idx="62">
                  <c:v>-2.8801322536066232E-3</c:v>
                </c:pt>
                <c:pt idx="63">
                  <c:v>-1.7435778216901082E-3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4-484D-ADBD-FFF158B5F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1134383"/>
        <c:axId val="1121134799"/>
      </c:lineChart>
      <c:catAx>
        <c:axId val="1121134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134799"/>
        <c:crosses val="autoZero"/>
        <c:auto val="1"/>
        <c:lblAlgn val="ctr"/>
        <c:lblOffset val="100"/>
        <c:noMultiLvlLbl val="0"/>
      </c:catAx>
      <c:valAx>
        <c:axId val="112113479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13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mCherry!$H$2</c:f>
              <c:strCache>
                <c:ptCount val="1"/>
                <c:pt idx="0">
                  <c:v>Cherry beads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mCherry!$A$3:$A$66</c:f>
              <c:strCache>
                <c:ptCount val="64"/>
                <c:pt idx="0">
                  <c:v> UV1</c:v>
                </c:pt>
                <c:pt idx="1">
                  <c:v> UV2</c:v>
                </c:pt>
                <c:pt idx="2">
                  <c:v> UV3</c:v>
                </c:pt>
                <c:pt idx="3">
                  <c:v> UV4</c:v>
                </c:pt>
                <c:pt idx="4">
                  <c:v> UV5</c:v>
                </c:pt>
                <c:pt idx="5">
                  <c:v> UV6</c:v>
                </c:pt>
                <c:pt idx="6">
                  <c:v> UV7</c:v>
                </c:pt>
                <c:pt idx="7">
                  <c:v> UV8</c:v>
                </c:pt>
                <c:pt idx="8">
                  <c:v> UV9</c:v>
                </c:pt>
                <c:pt idx="9">
                  <c:v> UV10</c:v>
                </c:pt>
                <c:pt idx="10">
                  <c:v> UV11</c:v>
                </c:pt>
                <c:pt idx="11">
                  <c:v> UV12</c:v>
                </c:pt>
                <c:pt idx="12">
                  <c:v> UV13</c:v>
                </c:pt>
                <c:pt idx="13">
                  <c:v> UV14</c:v>
                </c:pt>
                <c:pt idx="14">
                  <c:v> UV15</c:v>
                </c:pt>
                <c:pt idx="15">
                  <c:v> UV16</c:v>
                </c:pt>
                <c:pt idx="16">
                  <c:v>V1</c:v>
                </c:pt>
                <c:pt idx="17">
                  <c:v>V2</c:v>
                </c:pt>
                <c:pt idx="18">
                  <c:v>V3</c:v>
                </c:pt>
                <c:pt idx="19">
                  <c:v>V4</c:v>
                </c:pt>
                <c:pt idx="20">
                  <c:v>V5</c:v>
                </c:pt>
                <c:pt idx="21">
                  <c:v>V6</c:v>
                </c:pt>
                <c:pt idx="22">
                  <c:v>V7</c:v>
                </c:pt>
                <c:pt idx="23">
                  <c:v>V8</c:v>
                </c:pt>
                <c:pt idx="24">
                  <c:v>V9</c:v>
                </c:pt>
                <c:pt idx="25">
                  <c:v>V10</c:v>
                </c:pt>
                <c:pt idx="26">
                  <c:v>V11</c:v>
                </c:pt>
                <c:pt idx="27">
                  <c:v>V12</c:v>
                </c:pt>
                <c:pt idx="28">
                  <c:v>V13</c:v>
                </c:pt>
                <c:pt idx="29">
                  <c:v>V14</c:v>
                </c:pt>
                <c:pt idx="30">
                  <c:v>V15</c:v>
                </c:pt>
                <c:pt idx="31">
                  <c:v>V16</c:v>
                </c:pt>
                <c:pt idx="32">
                  <c:v>B1</c:v>
                </c:pt>
                <c:pt idx="33">
                  <c:v>B2</c:v>
                </c:pt>
                <c:pt idx="34">
                  <c:v>B3</c:v>
                </c:pt>
                <c:pt idx="35">
                  <c:v>B4</c:v>
                </c:pt>
                <c:pt idx="36">
                  <c:v>B5</c:v>
                </c:pt>
                <c:pt idx="37">
                  <c:v>B6</c:v>
                </c:pt>
                <c:pt idx="38">
                  <c:v>B7</c:v>
                </c:pt>
                <c:pt idx="39">
                  <c:v>B8</c:v>
                </c:pt>
                <c:pt idx="40">
                  <c:v>B9</c:v>
                </c:pt>
                <c:pt idx="41">
                  <c:v>B10</c:v>
                </c:pt>
                <c:pt idx="42">
                  <c:v>B11</c:v>
                </c:pt>
                <c:pt idx="43">
                  <c:v>B12</c:v>
                </c:pt>
                <c:pt idx="44">
                  <c:v>B13</c:v>
                </c:pt>
                <c:pt idx="45">
                  <c:v>B14</c:v>
                </c:pt>
                <c:pt idx="46">
                  <c:v>YG1</c:v>
                </c:pt>
                <c:pt idx="47">
                  <c:v>YG2</c:v>
                </c:pt>
                <c:pt idx="48">
                  <c:v>YG3</c:v>
                </c:pt>
                <c:pt idx="49">
                  <c:v>YG4</c:v>
                </c:pt>
                <c:pt idx="50">
                  <c:v>YG5</c:v>
                </c:pt>
                <c:pt idx="51">
                  <c:v>YG6</c:v>
                </c:pt>
                <c:pt idx="52">
                  <c:v>YG7</c:v>
                </c:pt>
                <c:pt idx="53">
                  <c:v>YG8</c:v>
                </c:pt>
                <c:pt idx="54">
                  <c:v>YG9</c:v>
                </c:pt>
                <c:pt idx="55">
                  <c:v>YG10</c:v>
                </c:pt>
                <c:pt idx="56">
                  <c:v>R1</c:v>
                </c:pt>
                <c:pt idx="57">
                  <c:v>R2</c:v>
                </c:pt>
                <c:pt idx="58">
                  <c:v>R3</c:v>
                </c:pt>
                <c:pt idx="59">
                  <c:v>R4</c:v>
                </c:pt>
                <c:pt idx="60">
                  <c:v>R5</c:v>
                </c:pt>
                <c:pt idx="61">
                  <c:v>R6</c:v>
                </c:pt>
                <c:pt idx="62">
                  <c:v>R7</c:v>
                </c:pt>
                <c:pt idx="63">
                  <c:v>R8</c:v>
                </c:pt>
              </c:strCache>
            </c:strRef>
          </c:cat>
          <c:val>
            <c:numRef>
              <c:f>mCherry!$H$3:$H$66</c:f>
              <c:numCache>
                <c:formatCode>0.00</c:formatCode>
                <c:ptCount val="64"/>
                <c:pt idx="0">
                  <c:v>-1.1611895916614034E-3</c:v>
                </c:pt>
                <c:pt idx="1">
                  <c:v>-2.9735868597275126E-3</c:v>
                </c:pt>
                <c:pt idx="2">
                  <c:v>-1.1690354672807372E-3</c:v>
                </c:pt>
                <c:pt idx="3">
                  <c:v>-9.2189038527172227E-4</c:v>
                </c:pt>
                <c:pt idx="4">
                  <c:v>-1.1415749026130689E-3</c:v>
                </c:pt>
                <c:pt idx="5">
                  <c:v>-2.1105405416007939E-3</c:v>
                </c:pt>
                <c:pt idx="6">
                  <c:v>-3.5439820172530806E-2</c:v>
                </c:pt>
                <c:pt idx="7">
                  <c:v>-2.8245152229601704E-3</c:v>
                </c:pt>
                <c:pt idx="8">
                  <c:v>-3.0363538646821834E-3</c:v>
                </c:pt>
                <c:pt idx="9">
                  <c:v>6.6925319032917372E-3</c:v>
                </c:pt>
                <c:pt idx="10">
                  <c:v>9.8583427156929276E-3</c:v>
                </c:pt>
                <c:pt idx="11">
                  <c:v>7.543809407989455E-3</c:v>
                </c:pt>
                <c:pt idx="12">
                  <c:v>6.5081538262373928E-3</c:v>
                </c:pt>
                <c:pt idx="13">
                  <c:v>5.892252590119689E-3</c:v>
                </c:pt>
                <c:pt idx="14">
                  <c:v>3.5306440287002131E-3</c:v>
                </c:pt>
                <c:pt idx="15">
                  <c:v>1.8555495839724452E-3</c:v>
                </c:pt>
                <c:pt idx="16">
                  <c:v>-2.8245152229601706E-4</c:v>
                </c:pt>
                <c:pt idx="17">
                  <c:v>-7.6497287288504619E-4</c:v>
                </c:pt>
                <c:pt idx="18">
                  <c:v>-6.1197829830803691E-4</c:v>
                </c:pt>
                <c:pt idx="19">
                  <c:v>-3.7267909191835579E-4</c:v>
                </c:pt>
                <c:pt idx="20">
                  <c:v>9.2895167332912275E-3</c:v>
                </c:pt>
                <c:pt idx="21">
                  <c:v>-6.1590123611770381E-4</c:v>
                </c:pt>
                <c:pt idx="22">
                  <c:v>-1.3651823577640824E-3</c:v>
                </c:pt>
                <c:pt idx="23">
                  <c:v>-1.3298759174770802E-2</c:v>
                </c:pt>
                <c:pt idx="24">
                  <c:v>1.9751991871672859E-2</c:v>
                </c:pt>
                <c:pt idx="25">
                  <c:v>5.0354829724884372E-2</c:v>
                </c:pt>
                <c:pt idx="26">
                  <c:v>2.535002412606753E-2</c:v>
                </c:pt>
                <c:pt idx="27">
                  <c:v>1.5209229888078584E-2</c:v>
                </c:pt>
                <c:pt idx="28">
                  <c:v>1.2765239632656104E-2</c:v>
                </c:pt>
                <c:pt idx="29">
                  <c:v>8.1087124525814885E-3</c:v>
                </c:pt>
                <c:pt idx="30">
                  <c:v>5.1272797172346425E-3</c:v>
                </c:pt>
                <c:pt idx="31">
                  <c:v>1.9065477754981151E-3</c:v>
                </c:pt>
                <c:pt idx="32">
                  <c:v>6.5905355202403981E-4</c:v>
                </c:pt>
                <c:pt idx="33">
                  <c:v>1.0199638305133949E-3</c:v>
                </c:pt>
                <c:pt idx="34">
                  <c:v>8.1204812660104898E-4</c:v>
                </c:pt>
                <c:pt idx="35">
                  <c:v>1.6986320715857692E-2</c:v>
                </c:pt>
                <c:pt idx="36">
                  <c:v>7.9741556857099147E-2</c:v>
                </c:pt>
                <c:pt idx="37">
                  <c:v>0.13557280776427852</c:v>
                </c:pt>
                <c:pt idx="38">
                  <c:v>9.971323324611335E-2</c:v>
                </c:pt>
                <c:pt idx="39">
                  <c:v>7.3237325968671413E-2</c:v>
                </c:pt>
                <c:pt idx="40">
                  <c:v>7.3574698620302775E-2</c:v>
                </c:pt>
                <c:pt idx="41">
                  <c:v>4.0727940339961792E-2</c:v>
                </c:pt>
                <c:pt idx="42">
                  <c:v>2.3011953191506056E-2</c:v>
                </c:pt>
                <c:pt idx="43">
                  <c:v>1.7515917320162725E-2</c:v>
                </c:pt>
                <c:pt idx="44">
                  <c:v>1.1792351055858711E-2</c:v>
                </c:pt>
                <c:pt idx="45">
                  <c:v>1.0792001914393652E-2</c:v>
                </c:pt>
                <c:pt idx="46">
                  <c:v>0.10282019999136954</c:v>
                </c:pt>
                <c:pt idx="47">
                  <c:v>0.59390140088109178</c:v>
                </c:pt>
                <c:pt idx="48">
                  <c:v>1</c:v>
                </c:pt>
                <c:pt idx="49">
                  <c:v>0.69258290148326274</c:v>
                </c:pt>
                <c:pt idx="50">
                  <c:v>0.51742372828163552</c:v>
                </c:pt>
                <c:pt idx="51">
                  <c:v>0.46451114310484837</c:v>
                </c:pt>
                <c:pt idx="52">
                  <c:v>0.5067651062527706</c:v>
                </c:pt>
                <c:pt idx="53">
                  <c:v>0.20549917422159106</c:v>
                </c:pt>
                <c:pt idx="54">
                  <c:v>0.13693406718423293</c:v>
                </c:pt>
                <c:pt idx="55">
                  <c:v>6.3276986869927151E-2</c:v>
                </c:pt>
                <c:pt idx="56">
                  <c:v>5.3744247992436574E-3</c:v>
                </c:pt>
                <c:pt idx="57">
                  <c:v>6.5630749555727289E-3</c:v>
                </c:pt>
                <c:pt idx="58">
                  <c:v>7.8694132461918087E-3</c:v>
                </c:pt>
                <c:pt idx="59">
                  <c:v>6.9789063633974207E-3</c:v>
                </c:pt>
                <c:pt idx="60">
                  <c:v>3.777789110709228E-3</c:v>
                </c:pt>
                <c:pt idx="61">
                  <c:v>2.0006982829301207E-3</c:v>
                </c:pt>
                <c:pt idx="62">
                  <c:v>2.0046212207397878E-3</c:v>
                </c:pt>
                <c:pt idx="63">
                  <c:v>9.4935094993939056E-4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4-484D-ADBD-FFF158B5F7B2}"/>
            </c:ext>
          </c:extLst>
        </c:ser>
        <c:ser>
          <c:idx val="1"/>
          <c:order val="1"/>
          <c:tx>
            <c:strRef>
              <c:f>mCherry!$I$2</c:f>
              <c:strCache>
                <c:ptCount val="1"/>
                <c:pt idx="0">
                  <c:v> Cherry cells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mCherry!$A$3:$A$66</c:f>
              <c:strCache>
                <c:ptCount val="64"/>
                <c:pt idx="0">
                  <c:v> UV1</c:v>
                </c:pt>
                <c:pt idx="1">
                  <c:v> UV2</c:v>
                </c:pt>
                <c:pt idx="2">
                  <c:v> UV3</c:v>
                </c:pt>
                <c:pt idx="3">
                  <c:v> UV4</c:v>
                </c:pt>
                <c:pt idx="4">
                  <c:v> UV5</c:v>
                </c:pt>
                <c:pt idx="5">
                  <c:v> UV6</c:v>
                </c:pt>
                <c:pt idx="6">
                  <c:v> UV7</c:v>
                </c:pt>
                <c:pt idx="7">
                  <c:v> UV8</c:v>
                </c:pt>
                <c:pt idx="8">
                  <c:v> UV9</c:v>
                </c:pt>
                <c:pt idx="9">
                  <c:v> UV10</c:v>
                </c:pt>
                <c:pt idx="10">
                  <c:v> UV11</c:v>
                </c:pt>
                <c:pt idx="11">
                  <c:v> UV12</c:v>
                </c:pt>
                <c:pt idx="12">
                  <c:v> UV13</c:v>
                </c:pt>
                <c:pt idx="13">
                  <c:v> UV14</c:v>
                </c:pt>
                <c:pt idx="14">
                  <c:v> UV15</c:v>
                </c:pt>
                <c:pt idx="15">
                  <c:v> UV16</c:v>
                </c:pt>
                <c:pt idx="16">
                  <c:v>V1</c:v>
                </c:pt>
                <c:pt idx="17">
                  <c:v>V2</c:v>
                </c:pt>
                <c:pt idx="18">
                  <c:v>V3</c:v>
                </c:pt>
                <c:pt idx="19">
                  <c:v>V4</c:v>
                </c:pt>
                <c:pt idx="20">
                  <c:v>V5</c:v>
                </c:pt>
                <c:pt idx="21">
                  <c:v>V6</c:v>
                </c:pt>
                <c:pt idx="22">
                  <c:v>V7</c:v>
                </c:pt>
                <c:pt idx="23">
                  <c:v>V8</c:v>
                </c:pt>
                <c:pt idx="24">
                  <c:v>V9</c:v>
                </c:pt>
                <c:pt idx="25">
                  <c:v>V10</c:v>
                </c:pt>
                <c:pt idx="26">
                  <c:v>V11</c:v>
                </c:pt>
                <c:pt idx="27">
                  <c:v>V12</c:v>
                </c:pt>
                <c:pt idx="28">
                  <c:v>V13</c:v>
                </c:pt>
                <c:pt idx="29">
                  <c:v>V14</c:v>
                </c:pt>
                <c:pt idx="30">
                  <c:v>V15</c:v>
                </c:pt>
                <c:pt idx="31">
                  <c:v>V16</c:v>
                </c:pt>
                <c:pt idx="32">
                  <c:v>B1</c:v>
                </c:pt>
                <c:pt idx="33">
                  <c:v>B2</c:v>
                </c:pt>
                <c:pt idx="34">
                  <c:v>B3</c:v>
                </c:pt>
                <c:pt idx="35">
                  <c:v>B4</c:v>
                </c:pt>
                <c:pt idx="36">
                  <c:v>B5</c:v>
                </c:pt>
                <c:pt idx="37">
                  <c:v>B6</c:v>
                </c:pt>
                <c:pt idx="38">
                  <c:v>B7</c:v>
                </c:pt>
                <c:pt idx="39">
                  <c:v>B8</c:v>
                </c:pt>
                <c:pt idx="40">
                  <c:v>B9</c:v>
                </c:pt>
                <c:pt idx="41">
                  <c:v>B10</c:v>
                </c:pt>
                <c:pt idx="42">
                  <c:v>B11</c:v>
                </c:pt>
                <c:pt idx="43">
                  <c:v>B12</c:v>
                </c:pt>
                <c:pt idx="44">
                  <c:v>B13</c:v>
                </c:pt>
                <c:pt idx="45">
                  <c:v>B14</c:v>
                </c:pt>
                <c:pt idx="46">
                  <c:v>YG1</c:v>
                </c:pt>
                <c:pt idx="47">
                  <c:v>YG2</c:v>
                </c:pt>
                <c:pt idx="48">
                  <c:v>YG3</c:v>
                </c:pt>
                <c:pt idx="49">
                  <c:v>YG4</c:v>
                </c:pt>
                <c:pt idx="50">
                  <c:v>YG5</c:v>
                </c:pt>
                <c:pt idx="51">
                  <c:v>YG6</c:v>
                </c:pt>
                <c:pt idx="52">
                  <c:v>YG7</c:v>
                </c:pt>
                <c:pt idx="53">
                  <c:v>YG8</c:v>
                </c:pt>
                <c:pt idx="54">
                  <c:v>YG9</c:v>
                </c:pt>
                <c:pt idx="55">
                  <c:v>YG10</c:v>
                </c:pt>
                <c:pt idx="56">
                  <c:v>R1</c:v>
                </c:pt>
                <c:pt idx="57">
                  <c:v>R2</c:v>
                </c:pt>
                <c:pt idx="58">
                  <c:v>R3</c:v>
                </c:pt>
                <c:pt idx="59">
                  <c:v>R4</c:v>
                </c:pt>
                <c:pt idx="60">
                  <c:v>R5</c:v>
                </c:pt>
                <c:pt idx="61">
                  <c:v>R6</c:v>
                </c:pt>
                <c:pt idx="62">
                  <c:v>R7</c:v>
                </c:pt>
                <c:pt idx="63">
                  <c:v>R8</c:v>
                </c:pt>
              </c:strCache>
            </c:strRef>
          </c:cat>
          <c:val>
            <c:numRef>
              <c:f>mCherry!$I$3:$I$66</c:f>
              <c:numCache>
                <c:formatCode>0.00</c:formatCode>
                <c:ptCount val="64"/>
                <c:pt idx="0">
                  <c:v>3.2310873686024471E-4</c:v>
                </c:pt>
                <c:pt idx="1">
                  <c:v>2.929519214199552E-3</c:v>
                </c:pt>
                <c:pt idx="2">
                  <c:v>6.7206617266930896E-3</c:v>
                </c:pt>
                <c:pt idx="3">
                  <c:v>9.2193692917456483E-3</c:v>
                </c:pt>
                <c:pt idx="4">
                  <c:v>1.2364294330518697E-2</c:v>
                </c:pt>
                <c:pt idx="5">
                  <c:v>2.0463553334482163E-2</c:v>
                </c:pt>
                <c:pt idx="6">
                  <c:v>6.8520592796829233E-2</c:v>
                </c:pt>
                <c:pt idx="7">
                  <c:v>2.3866965362743409E-2</c:v>
                </c:pt>
                <c:pt idx="8">
                  <c:v>3.9699293468895398E-2</c:v>
                </c:pt>
                <c:pt idx="9">
                  <c:v>5.785800448044115E-2</c:v>
                </c:pt>
                <c:pt idx="10">
                  <c:v>3.1255385145614337E-2</c:v>
                </c:pt>
                <c:pt idx="11">
                  <c:v>1.402291917973462E-2</c:v>
                </c:pt>
                <c:pt idx="12">
                  <c:v>1.0899534723418921E-2</c:v>
                </c:pt>
                <c:pt idx="13">
                  <c:v>1.0490263656729278E-2</c:v>
                </c:pt>
                <c:pt idx="14">
                  <c:v>7.30225745304153E-3</c:v>
                </c:pt>
                <c:pt idx="15">
                  <c:v>4.3942788212993278E-3</c:v>
                </c:pt>
                <c:pt idx="16">
                  <c:v>5.2989832845080128E-3</c:v>
                </c:pt>
                <c:pt idx="17">
                  <c:v>5.7513355161123558E-3</c:v>
                </c:pt>
                <c:pt idx="18">
                  <c:v>6.763742891607789E-3</c:v>
                </c:pt>
                <c:pt idx="19">
                  <c:v>9.1762881268309497E-3</c:v>
                </c:pt>
                <c:pt idx="20">
                  <c:v>2.1475960709977596E-2</c:v>
                </c:pt>
                <c:pt idx="21">
                  <c:v>1.0145614337411684E-2</c:v>
                </c:pt>
                <c:pt idx="22">
                  <c:v>1.5164570049974152E-2</c:v>
                </c:pt>
                <c:pt idx="23">
                  <c:v>3.8019128037222127E-2</c:v>
                </c:pt>
                <c:pt idx="24">
                  <c:v>3.170773737721868E-2</c:v>
                </c:pt>
                <c:pt idx="25">
                  <c:v>6.0658280199896608E-2</c:v>
                </c:pt>
                <c:pt idx="26">
                  <c:v>2.9510597966569015E-2</c:v>
                </c:pt>
                <c:pt idx="27">
                  <c:v>1.5423057039462347E-2</c:v>
                </c:pt>
                <c:pt idx="28">
                  <c:v>1.1394968119937962E-2</c:v>
                </c:pt>
                <c:pt idx="29">
                  <c:v>8.8316388075133558E-3</c:v>
                </c:pt>
                <c:pt idx="30">
                  <c:v>6.5698776494916419E-3</c:v>
                </c:pt>
                <c:pt idx="31">
                  <c:v>2.6494916422540064E-3</c:v>
                </c:pt>
                <c:pt idx="32">
                  <c:v>-1.3570566948130278E-3</c:v>
                </c:pt>
                <c:pt idx="33">
                  <c:v>-2.8002757194554542E-4</c:v>
                </c:pt>
                <c:pt idx="34">
                  <c:v>1.2924349474409787E-4</c:v>
                </c:pt>
                <c:pt idx="35">
                  <c:v>1.8546441495778047E-2</c:v>
                </c:pt>
                <c:pt idx="36">
                  <c:v>7.2311735309322764E-2</c:v>
                </c:pt>
                <c:pt idx="37">
                  <c:v>0.11429433051869722</c:v>
                </c:pt>
                <c:pt idx="38">
                  <c:v>8.2112700327416854E-2</c:v>
                </c:pt>
                <c:pt idx="39">
                  <c:v>5.9667413406858522E-2</c:v>
                </c:pt>
                <c:pt idx="40">
                  <c:v>5.1309667413406861E-2</c:v>
                </c:pt>
                <c:pt idx="41">
                  <c:v>2.671032224711356E-2</c:v>
                </c:pt>
                <c:pt idx="42">
                  <c:v>1.6715491986903325E-2</c:v>
                </c:pt>
                <c:pt idx="43">
                  <c:v>1.5121488885059452E-2</c:v>
                </c:pt>
                <c:pt idx="44">
                  <c:v>1.0684128898845425E-2</c:v>
                </c:pt>
                <c:pt idx="45">
                  <c:v>1.0554885404101327E-2</c:v>
                </c:pt>
                <c:pt idx="46">
                  <c:v>0.10938307771842151</c:v>
                </c:pt>
                <c:pt idx="47">
                  <c:v>0.6028562812338446</c:v>
                </c:pt>
                <c:pt idx="48">
                  <c:v>1</c:v>
                </c:pt>
                <c:pt idx="49">
                  <c:v>0.6935852145442013</c:v>
                </c:pt>
                <c:pt idx="50">
                  <c:v>0.49004825090470444</c:v>
                </c:pt>
                <c:pt idx="51">
                  <c:v>0.36155867654661383</c:v>
                </c:pt>
                <c:pt idx="52">
                  <c:v>0.36384197828709286</c:v>
                </c:pt>
                <c:pt idx="53">
                  <c:v>0.16243753231087368</c:v>
                </c:pt>
                <c:pt idx="54">
                  <c:v>0.11009391693951405</c:v>
                </c:pt>
                <c:pt idx="55">
                  <c:v>5.4433051869722554E-2</c:v>
                </c:pt>
                <c:pt idx="56">
                  <c:v>1.0231776667241082E-2</c:v>
                </c:pt>
                <c:pt idx="57">
                  <c:v>1.0899534723418921E-2</c:v>
                </c:pt>
                <c:pt idx="58">
                  <c:v>9.283991039117697E-3</c:v>
                </c:pt>
                <c:pt idx="59">
                  <c:v>6.8283646389798378E-3</c:v>
                </c:pt>
                <c:pt idx="60">
                  <c:v>4.9974151301051184E-3</c:v>
                </c:pt>
                <c:pt idx="61">
                  <c:v>3.1664656212303981E-3</c:v>
                </c:pt>
                <c:pt idx="62">
                  <c:v>2.8002757194554541E-3</c:v>
                </c:pt>
                <c:pt idx="63">
                  <c:v>1.6370842667585732E-3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4-484D-ADBD-FFF158B5F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1134383"/>
        <c:axId val="1121134799"/>
      </c:lineChart>
      <c:catAx>
        <c:axId val="1121134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134799"/>
        <c:crosses val="autoZero"/>
        <c:auto val="1"/>
        <c:lblAlgn val="ctr"/>
        <c:lblOffset val="100"/>
        <c:noMultiLvlLbl val="0"/>
      </c:catAx>
      <c:valAx>
        <c:axId val="112113479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13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dTomato!$H$2</c:f>
              <c:strCache>
                <c:ptCount val="1"/>
                <c:pt idx="0">
                  <c:v>Tomato beads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dTomato!$A$3:$A$66</c:f>
              <c:strCache>
                <c:ptCount val="64"/>
                <c:pt idx="0">
                  <c:v> UV1</c:v>
                </c:pt>
                <c:pt idx="1">
                  <c:v> UV2</c:v>
                </c:pt>
                <c:pt idx="2">
                  <c:v> UV3</c:v>
                </c:pt>
                <c:pt idx="3">
                  <c:v> UV4</c:v>
                </c:pt>
                <c:pt idx="4">
                  <c:v> UV5</c:v>
                </c:pt>
                <c:pt idx="5">
                  <c:v> UV6</c:v>
                </c:pt>
                <c:pt idx="6">
                  <c:v> UV7</c:v>
                </c:pt>
                <c:pt idx="7">
                  <c:v> UV8</c:v>
                </c:pt>
                <c:pt idx="8">
                  <c:v> UV9</c:v>
                </c:pt>
                <c:pt idx="9">
                  <c:v> UV10</c:v>
                </c:pt>
                <c:pt idx="10">
                  <c:v> UV11</c:v>
                </c:pt>
                <c:pt idx="11">
                  <c:v> UV12</c:v>
                </c:pt>
                <c:pt idx="12">
                  <c:v> UV13</c:v>
                </c:pt>
                <c:pt idx="13">
                  <c:v> UV14</c:v>
                </c:pt>
                <c:pt idx="14">
                  <c:v> UV15</c:v>
                </c:pt>
                <c:pt idx="15">
                  <c:v> UV16</c:v>
                </c:pt>
                <c:pt idx="16">
                  <c:v>V1</c:v>
                </c:pt>
                <c:pt idx="17">
                  <c:v>V2</c:v>
                </c:pt>
                <c:pt idx="18">
                  <c:v>V3</c:v>
                </c:pt>
                <c:pt idx="19">
                  <c:v>V4</c:v>
                </c:pt>
                <c:pt idx="20">
                  <c:v>V5</c:v>
                </c:pt>
                <c:pt idx="21">
                  <c:v>V6</c:v>
                </c:pt>
                <c:pt idx="22">
                  <c:v>V7</c:v>
                </c:pt>
                <c:pt idx="23">
                  <c:v>V8</c:v>
                </c:pt>
                <c:pt idx="24">
                  <c:v>V9</c:v>
                </c:pt>
                <c:pt idx="25">
                  <c:v>V10</c:v>
                </c:pt>
                <c:pt idx="26">
                  <c:v>V11</c:v>
                </c:pt>
                <c:pt idx="27">
                  <c:v>V12</c:v>
                </c:pt>
                <c:pt idx="28">
                  <c:v>V13</c:v>
                </c:pt>
                <c:pt idx="29">
                  <c:v>V14</c:v>
                </c:pt>
                <c:pt idx="30">
                  <c:v>V15</c:v>
                </c:pt>
                <c:pt idx="31">
                  <c:v>V16</c:v>
                </c:pt>
                <c:pt idx="32">
                  <c:v>B1</c:v>
                </c:pt>
                <c:pt idx="33">
                  <c:v>B2</c:v>
                </c:pt>
                <c:pt idx="34">
                  <c:v>B3</c:v>
                </c:pt>
                <c:pt idx="35">
                  <c:v>B4</c:v>
                </c:pt>
                <c:pt idx="36">
                  <c:v>B5</c:v>
                </c:pt>
                <c:pt idx="37">
                  <c:v>B6</c:v>
                </c:pt>
                <c:pt idx="38">
                  <c:v>B7</c:v>
                </c:pt>
                <c:pt idx="39">
                  <c:v>B8</c:v>
                </c:pt>
                <c:pt idx="40">
                  <c:v>B9</c:v>
                </c:pt>
                <c:pt idx="41">
                  <c:v>B10</c:v>
                </c:pt>
                <c:pt idx="42">
                  <c:v>B11</c:v>
                </c:pt>
                <c:pt idx="43">
                  <c:v>B12</c:v>
                </c:pt>
                <c:pt idx="44">
                  <c:v>B13</c:v>
                </c:pt>
                <c:pt idx="45">
                  <c:v>B14</c:v>
                </c:pt>
                <c:pt idx="46">
                  <c:v>YG1</c:v>
                </c:pt>
                <c:pt idx="47">
                  <c:v>YG2</c:v>
                </c:pt>
                <c:pt idx="48">
                  <c:v>YG3</c:v>
                </c:pt>
                <c:pt idx="49">
                  <c:v>YG4</c:v>
                </c:pt>
                <c:pt idx="50">
                  <c:v>YG5</c:v>
                </c:pt>
                <c:pt idx="51">
                  <c:v>YG6</c:v>
                </c:pt>
                <c:pt idx="52">
                  <c:v>YG7</c:v>
                </c:pt>
                <c:pt idx="53">
                  <c:v>YG8</c:v>
                </c:pt>
                <c:pt idx="54">
                  <c:v>YG9</c:v>
                </c:pt>
                <c:pt idx="55">
                  <c:v>YG10</c:v>
                </c:pt>
                <c:pt idx="56">
                  <c:v>R1</c:v>
                </c:pt>
                <c:pt idx="57">
                  <c:v>R2</c:v>
                </c:pt>
                <c:pt idx="58">
                  <c:v>R3</c:v>
                </c:pt>
                <c:pt idx="59">
                  <c:v>R4</c:v>
                </c:pt>
                <c:pt idx="60">
                  <c:v>R5</c:v>
                </c:pt>
                <c:pt idx="61">
                  <c:v>R6</c:v>
                </c:pt>
                <c:pt idx="62">
                  <c:v>R7</c:v>
                </c:pt>
                <c:pt idx="63">
                  <c:v>R8</c:v>
                </c:pt>
              </c:strCache>
            </c:strRef>
          </c:cat>
          <c:val>
            <c:numRef>
              <c:f>dTomato!$H$3:$H$66</c:f>
              <c:numCache>
                <c:formatCode>0.00</c:formatCode>
                <c:ptCount val="64"/>
                <c:pt idx="0">
                  <c:v>-8.8488695253150357E-6</c:v>
                </c:pt>
                <c:pt idx="1">
                  <c:v>-7.5215390965177798E-5</c:v>
                </c:pt>
                <c:pt idx="2">
                  <c:v>-3.7923726537064441E-5</c:v>
                </c:pt>
                <c:pt idx="3">
                  <c:v>-3.2867229665455845E-5</c:v>
                </c:pt>
                <c:pt idx="4">
                  <c:v>-2.9706919120700478E-5</c:v>
                </c:pt>
                <c:pt idx="5">
                  <c:v>-9.9865813214269694E-5</c:v>
                </c:pt>
                <c:pt idx="6">
                  <c:v>-7.085416241341539E-4</c:v>
                </c:pt>
                <c:pt idx="7">
                  <c:v>4.7467864382225655E-4</c:v>
                </c:pt>
                <c:pt idx="8">
                  <c:v>1.4108258333896923E-2</c:v>
                </c:pt>
                <c:pt idx="9">
                  <c:v>8.6839013148788044E-3</c:v>
                </c:pt>
                <c:pt idx="10">
                  <c:v>3.5509249280871336E-3</c:v>
                </c:pt>
                <c:pt idx="11">
                  <c:v>1.5106284403930668E-3</c:v>
                </c:pt>
                <c:pt idx="12">
                  <c:v>9.83488641527871E-4</c:v>
                </c:pt>
                <c:pt idx="13">
                  <c:v>7.8944557407989143E-4</c:v>
                </c:pt>
                <c:pt idx="14">
                  <c:v>4.5445265633582216E-4</c:v>
                </c:pt>
                <c:pt idx="15">
                  <c:v>2.3765535296560382E-4</c:v>
                </c:pt>
                <c:pt idx="16">
                  <c:v>-2.2754235922238664E-5</c:v>
                </c:pt>
                <c:pt idx="17">
                  <c:v>-2.016278127553926E-4</c:v>
                </c:pt>
                <c:pt idx="18">
                  <c:v>-2.3765535296560382E-4</c:v>
                </c:pt>
                <c:pt idx="19">
                  <c:v>-1.2451623546336156E-4</c:v>
                </c:pt>
                <c:pt idx="20">
                  <c:v>8.5960446817346059E-5</c:v>
                </c:pt>
                <c:pt idx="21">
                  <c:v>1.4474222294979594E-4</c:v>
                </c:pt>
                <c:pt idx="22">
                  <c:v>4.4054728993889858E-4</c:v>
                </c:pt>
                <c:pt idx="23">
                  <c:v>2.792576809767635E-2</c:v>
                </c:pt>
                <c:pt idx="24">
                  <c:v>2.5555535189109822E-2</c:v>
                </c:pt>
                <c:pt idx="25">
                  <c:v>2.7578765999862212E-2</c:v>
                </c:pt>
                <c:pt idx="26">
                  <c:v>9.7634633969672403E-3</c:v>
                </c:pt>
                <c:pt idx="27">
                  <c:v>4.1248373230147089E-3</c:v>
                </c:pt>
                <c:pt idx="28">
                  <c:v>2.7968748321085023E-3</c:v>
                </c:pt>
                <c:pt idx="29">
                  <c:v>1.6983508867515356E-3</c:v>
                </c:pt>
                <c:pt idx="30">
                  <c:v>9.9739400792479469E-4</c:v>
                </c:pt>
                <c:pt idx="31">
                  <c:v>3.836617001333019E-4</c:v>
                </c:pt>
                <c:pt idx="32">
                  <c:v>4.9085943381140407E-3</c:v>
                </c:pt>
                <c:pt idx="33">
                  <c:v>3.1223868182183056E-3</c:v>
                </c:pt>
                <c:pt idx="34">
                  <c:v>9.2502289644989678E-3</c:v>
                </c:pt>
                <c:pt idx="35">
                  <c:v>0.23808957963445321</c:v>
                </c:pt>
                <c:pt idx="36">
                  <c:v>0.23331498246343679</c:v>
                </c:pt>
                <c:pt idx="37">
                  <c:v>0.19789864631258125</c:v>
                </c:pt>
                <c:pt idx="38">
                  <c:v>0.10712883890822648</c:v>
                </c:pt>
                <c:pt idx="39">
                  <c:v>6.7136373088565168E-2</c:v>
                </c:pt>
                <c:pt idx="40">
                  <c:v>5.4617750958680204E-2</c:v>
                </c:pt>
                <c:pt idx="41">
                  <c:v>2.6726746276996161E-2</c:v>
                </c:pt>
                <c:pt idx="42">
                  <c:v>1.4669529486645476E-2</c:v>
                </c:pt>
                <c:pt idx="43">
                  <c:v>1.0406270561770481E-2</c:v>
                </c:pt>
                <c:pt idx="44">
                  <c:v>6.6745758705233412E-3</c:v>
                </c:pt>
                <c:pt idx="45">
                  <c:v>6.0469381963349248E-3</c:v>
                </c:pt>
                <c:pt idx="46">
                  <c:v>1</c:v>
                </c:pt>
                <c:pt idx="47">
                  <c:v>0.83489336796190938</c:v>
                </c:pt>
                <c:pt idx="48">
                  <c:v>0.70540153957688501</c:v>
                </c:pt>
                <c:pt idx="49">
                  <c:v>0.36268735110986944</c:v>
                </c:pt>
                <c:pt idx="50">
                  <c:v>0.22450340460254986</c:v>
                </c:pt>
                <c:pt idx="51">
                  <c:v>0.15622742353154589</c:v>
                </c:pt>
                <c:pt idx="52">
                  <c:v>0.14590521723026592</c:v>
                </c:pt>
                <c:pt idx="53">
                  <c:v>5.4661363244197826E-2</c:v>
                </c:pt>
                <c:pt idx="54">
                  <c:v>3.2765467665914726E-2</c:v>
                </c:pt>
                <c:pt idx="55">
                  <c:v>1.5291478601853332E-2</c:v>
                </c:pt>
                <c:pt idx="56">
                  <c:v>1.3020479444392124E-4</c:v>
                </c:pt>
                <c:pt idx="57">
                  <c:v>1.213559249186062E-4</c:v>
                </c:pt>
                <c:pt idx="58">
                  <c:v>8.3432198381541768E-5</c:v>
                </c:pt>
                <c:pt idx="59">
                  <c:v>6.6366521439862773E-5</c:v>
                </c:pt>
                <c:pt idx="60">
                  <c:v>4.8036720280281618E-5</c:v>
                </c:pt>
                <c:pt idx="61">
                  <c:v>1.8329801159581144E-5</c:v>
                </c:pt>
                <c:pt idx="62">
                  <c:v>2.2122173813287587E-5</c:v>
                </c:pt>
                <c:pt idx="63">
                  <c:v>1.1377117961119332E-5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4-484D-ADBD-FFF158B5F7B2}"/>
            </c:ext>
          </c:extLst>
        </c:ser>
        <c:ser>
          <c:idx val="1"/>
          <c:order val="1"/>
          <c:tx>
            <c:strRef>
              <c:f>dTomato!$I$2</c:f>
              <c:strCache>
                <c:ptCount val="1"/>
                <c:pt idx="0">
                  <c:v>tomato cells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dTomato!$A$3:$A$66</c:f>
              <c:strCache>
                <c:ptCount val="64"/>
                <c:pt idx="0">
                  <c:v> UV1</c:v>
                </c:pt>
                <c:pt idx="1">
                  <c:v> UV2</c:v>
                </c:pt>
                <c:pt idx="2">
                  <c:v> UV3</c:v>
                </c:pt>
                <c:pt idx="3">
                  <c:v> UV4</c:v>
                </c:pt>
                <c:pt idx="4">
                  <c:v> UV5</c:v>
                </c:pt>
                <c:pt idx="5">
                  <c:v> UV6</c:v>
                </c:pt>
                <c:pt idx="6">
                  <c:v> UV7</c:v>
                </c:pt>
                <c:pt idx="7">
                  <c:v> UV8</c:v>
                </c:pt>
                <c:pt idx="8">
                  <c:v> UV9</c:v>
                </c:pt>
                <c:pt idx="9">
                  <c:v> UV10</c:v>
                </c:pt>
                <c:pt idx="10">
                  <c:v> UV11</c:v>
                </c:pt>
                <c:pt idx="11">
                  <c:v> UV12</c:v>
                </c:pt>
                <c:pt idx="12">
                  <c:v> UV13</c:v>
                </c:pt>
                <c:pt idx="13">
                  <c:v> UV14</c:v>
                </c:pt>
                <c:pt idx="14">
                  <c:v> UV15</c:v>
                </c:pt>
                <c:pt idx="15">
                  <c:v> UV16</c:v>
                </c:pt>
                <c:pt idx="16">
                  <c:v>V1</c:v>
                </c:pt>
                <c:pt idx="17">
                  <c:v>V2</c:v>
                </c:pt>
                <c:pt idx="18">
                  <c:v>V3</c:v>
                </c:pt>
                <c:pt idx="19">
                  <c:v>V4</c:v>
                </c:pt>
                <c:pt idx="20">
                  <c:v>V5</c:v>
                </c:pt>
                <c:pt idx="21">
                  <c:v>V6</c:v>
                </c:pt>
                <c:pt idx="22">
                  <c:v>V7</c:v>
                </c:pt>
                <c:pt idx="23">
                  <c:v>V8</c:v>
                </c:pt>
                <c:pt idx="24">
                  <c:v>V9</c:v>
                </c:pt>
                <c:pt idx="25">
                  <c:v>V10</c:v>
                </c:pt>
                <c:pt idx="26">
                  <c:v>V11</c:v>
                </c:pt>
                <c:pt idx="27">
                  <c:v>V12</c:v>
                </c:pt>
                <c:pt idx="28">
                  <c:v>V13</c:v>
                </c:pt>
                <c:pt idx="29">
                  <c:v>V14</c:v>
                </c:pt>
                <c:pt idx="30">
                  <c:v>V15</c:v>
                </c:pt>
                <c:pt idx="31">
                  <c:v>V16</c:v>
                </c:pt>
                <c:pt idx="32">
                  <c:v>B1</c:v>
                </c:pt>
                <c:pt idx="33">
                  <c:v>B2</c:v>
                </c:pt>
                <c:pt idx="34">
                  <c:v>B3</c:v>
                </c:pt>
                <c:pt idx="35">
                  <c:v>B4</c:v>
                </c:pt>
                <c:pt idx="36">
                  <c:v>B5</c:v>
                </c:pt>
                <c:pt idx="37">
                  <c:v>B6</c:v>
                </c:pt>
                <c:pt idx="38">
                  <c:v>B7</c:v>
                </c:pt>
                <c:pt idx="39">
                  <c:v>B8</c:v>
                </c:pt>
                <c:pt idx="40">
                  <c:v>B9</c:v>
                </c:pt>
                <c:pt idx="41">
                  <c:v>B10</c:v>
                </c:pt>
                <c:pt idx="42">
                  <c:v>B11</c:v>
                </c:pt>
                <c:pt idx="43">
                  <c:v>B12</c:v>
                </c:pt>
                <c:pt idx="44">
                  <c:v>B13</c:v>
                </c:pt>
                <c:pt idx="45">
                  <c:v>B14</c:v>
                </c:pt>
                <c:pt idx="46">
                  <c:v>YG1</c:v>
                </c:pt>
                <c:pt idx="47">
                  <c:v>YG2</c:v>
                </c:pt>
                <c:pt idx="48">
                  <c:v>YG3</c:v>
                </c:pt>
                <c:pt idx="49">
                  <c:v>YG4</c:v>
                </c:pt>
                <c:pt idx="50">
                  <c:v>YG5</c:v>
                </c:pt>
                <c:pt idx="51">
                  <c:v>YG6</c:v>
                </c:pt>
                <c:pt idx="52">
                  <c:v>YG7</c:v>
                </c:pt>
                <c:pt idx="53">
                  <c:v>YG8</c:v>
                </c:pt>
                <c:pt idx="54">
                  <c:v>YG9</c:v>
                </c:pt>
                <c:pt idx="55">
                  <c:v>YG10</c:v>
                </c:pt>
                <c:pt idx="56">
                  <c:v>R1</c:v>
                </c:pt>
                <c:pt idx="57">
                  <c:v>R2</c:v>
                </c:pt>
                <c:pt idx="58">
                  <c:v>R3</c:v>
                </c:pt>
                <c:pt idx="59">
                  <c:v>R4</c:v>
                </c:pt>
                <c:pt idx="60">
                  <c:v>R5</c:v>
                </c:pt>
                <c:pt idx="61">
                  <c:v>R6</c:v>
                </c:pt>
                <c:pt idx="62">
                  <c:v>R7</c:v>
                </c:pt>
                <c:pt idx="63">
                  <c:v>R8</c:v>
                </c:pt>
              </c:strCache>
            </c:strRef>
          </c:cat>
          <c:val>
            <c:numRef>
              <c:f>dTomato!$I$3:$I$66</c:f>
              <c:numCache>
                <c:formatCode>0.00</c:formatCode>
                <c:ptCount val="64"/>
                <c:pt idx="0">
                  <c:v>6.4839489842893915E-5</c:v>
                </c:pt>
                <c:pt idx="1">
                  <c:v>-3.8903693905736348E-5</c:v>
                </c:pt>
                <c:pt idx="2">
                  <c:v>-3.760690410887847E-4</c:v>
                </c:pt>
                <c:pt idx="3">
                  <c:v>-6.6136279639751789E-4</c:v>
                </c:pt>
                <c:pt idx="4">
                  <c:v>-1.2060145110778268E-3</c:v>
                </c:pt>
                <c:pt idx="5">
                  <c:v>-2.1850908077055251E-3</c:v>
                </c:pt>
                <c:pt idx="6">
                  <c:v>-3.0085523287102776E-3</c:v>
                </c:pt>
                <c:pt idx="7">
                  <c:v>-1.2449182049835631E-3</c:v>
                </c:pt>
                <c:pt idx="8">
                  <c:v>1.9387007463025283E-2</c:v>
                </c:pt>
                <c:pt idx="9">
                  <c:v>1.0938421936496204E-2</c:v>
                </c:pt>
                <c:pt idx="10">
                  <c:v>4.1886310438509471E-3</c:v>
                </c:pt>
                <c:pt idx="11">
                  <c:v>1.7312143788052676E-3</c:v>
                </c:pt>
                <c:pt idx="12">
                  <c:v>1.0374318374863026E-3</c:v>
                </c:pt>
                <c:pt idx="13">
                  <c:v>8.5588126592619964E-4</c:v>
                </c:pt>
                <c:pt idx="14">
                  <c:v>4.9926407179028316E-4</c:v>
                </c:pt>
                <c:pt idx="15">
                  <c:v>2.269382144501287E-4</c:v>
                </c:pt>
                <c:pt idx="16">
                  <c:v>3.2419744921446958E-5</c:v>
                </c:pt>
                <c:pt idx="17">
                  <c:v>-1.9451846952868174E-5</c:v>
                </c:pt>
                <c:pt idx="18">
                  <c:v>1.2967897968578784E-5</c:v>
                </c:pt>
                <c:pt idx="19">
                  <c:v>1.8155057156010295E-4</c:v>
                </c:pt>
                <c:pt idx="20">
                  <c:v>9.336886537376724E-4</c:v>
                </c:pt>
                <c:pt idx="21">
                  <c:v>6.1597515350749225E-4</c:v>
                </c:pt>
                <c:pt idx="22">
                  <c:v>1.193046613109248E-3</c:v>
                </c:pt>
                <c:pt idx="23">
                  <c:v>2.5682921926770279E-2</c:v>
                </c:pt>
                <c:pt idx="24">
                  <c:v>2.1786068587212357E-2</c:v>
                </c:pt>
                <c:pt idx="25">
                  <c:v>2.1909263617913854E-2</c:v>
                </c:pt>
                <c:pt idx="26">
                  <c:v>7.5667684646657197E-3</c:v>
                </c:pt>
                <c:pt idx="27">
                  <c:v>3.1511992063646445E-3</c:v>
                </c:pt>
                <c:pt idx="28">
                  <c:v>2.0748636749726053E-3</c:v>
                </c:pt>
                <c:pt idx="29">
                  <c:v>1.1671108171720905E-3</c:v>
                </c:pt>
                <c:pt idx="30">
                  <c:v>5.8355540858604524E-4</c:v>
                </c:pt>
                <c:pt idx="31">
                  <c:v>2.7232585734015446E-4</c:v>
                </c:pt>
                <c:pt idx="32">
                  <c:v>2.6454511855900716E-3</c:v>
                </c:pt>
                <c:pt idx="33">
                  <c:v>1.9776044402082644E-3</c:v>
                </c:pt>
                <c:pt idx="34">
                  <c:v>7.586220311618588E-3</c:v>
                </c:pt>
                <c:pt idx="35">
                  <c:v>0.19289748228260939</c:v>
                </c:pt>
                <c:pt idx="36">
                  <c:v>0.17991013246707774</c:v>
                </c:pt>
                <c:pt idx="37">
                  <c:v>0.14492274374785219</c:v>
                </c:pt>
                <c:pt idx="38">
                  <c:v>7.7528578005148258E-2</c:v>
                </c:pt>
                <c:pt idx="39">
                  <c:v>4.7306891789375402E-2</c:v>
                </c:pt>
                <c:pt idx="40">
                  <c:v>3.7730099139579969E-2</c:v>
                </c:pt>
                <c:pt idx="41">
                  <c:v>1.8044830023277378E-2</c:v>
                </c:pt>
                <c:pt idx="42">
                  <c:v>9.881538252057032E-3</c:v>
                </c:pt>
                <c:pt idx="43">
                  <c:v>7.0026649030325433E-3</c:v>
                </c:pt>
                <c:pt idx="44">
                  <c:v>4.4350211052539435E-3</c:v>
                </c:pt>
                <c:pt idx="45">
                  <c:v>3.8579496456521878E-3</c:v>
                </c:pt>
                <c:pt idx="46">
                  <c:v>1</c:v>
                </c:pt>
                <c:pt idx="47">
                  <c:v>0.79178743021649911</c:v>
                </c:pt>
                <c:pt idx="48">
                  <c:v>0.63824751826852621</c:v>
                </c:pt>
                <c:pt idx="49">
                  <c:v>0.31963923307851416</c:v>
                </c:pt>
                <c:pt idx="50">
                  <c:v>0.19361720061986551</c:v>
                </c:pt>
                <c:pt idx="51">
                  <c:v>0.13297930971879113</c:v>
                </c:pt>
                <c:pt idx="52">
                  <c:v>0.12145733237370888</c:v>
                </c:pt>
                <c:pt idx="53">
                  <c:v>4.4428018440350908E-2</c:v>
                </c:pt>
                <c:pt idx="54">
                  <c:v>2.5903376192236118E-2</c:v>
                </c:pt>
                <c:pt idx="55">
                  <c:v>1.1651656324768037E-2</c:v>
                </c:pt>
                <c:pt idx="56">
                  <c:v>-5.7707145960175581E-4</c:v>
                </c:pt>
                <c:pt idx="57">
                  <c:v>-5.8355540858604524E-4</c:v>
                </c:pt>
                <c:pt idx="58">
                  <c:v>-3.8255299007307412E-4</c:v>
                </c:pt>
                <c:pt idx="59">
                  <c:v>-2.4639006140299687E-4</c:v>
                </c:pt>
                <c:pt idx="60">
                  <c:v>-2.0748636749726054E-4</c:v>
                </c:pt>
                <c:pt idx="61">
                  <c:v>-7.7807387811472696E-5</c:v>
                </c:pt>
                <c:pt idx="62">
                  <c:v>-9.0775285780051476E-5</c:v>
                </c:pt>
                <c:pt idx="63">
                  <c:v>-6.4839489842893915E-5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4-484D-ADBD-FFF158B5F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1134383"/>
        <c:axId val="1121134799"/>
      </c:lineChart>
      <c:catAx>
        <c:axId val="1121134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134799"/>
        <c:crosses val="autoZero"/>
        <c:auto val="1"/>
        <c:lblAlgn val="ctr"/>
        <c:lblOffset val="100"/>
        <c:noMultiLvlLbl val="0"/>
      </c:catAx>
      <c:valAx>
        <c:axId val="112113479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13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Venus!$H$2</c:f>
              <c:strCache>
                <c:ptCount val="1"/>
                <c:pt idx="0">
                  <c:v>Venus beads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Venus!$A$3:$A$66</c:f>
              <c:strCache>
                <c:ptCount val="64"/>
                <c:pt idx="0">
                  <c:v> UV1</c:v>
                </c:pt>
                <c:pt idx="1">
                  <c:v> UV2</c:v>
                </c:pt>
                <c:pt idx="2">
                  <c:v> UV3</c:v>
                </c:pt>
                <c:pt idx="3">
                  <c:v> UV4</c:v>
                </c:pt>
                <c:pt idx="4">
                  <c:v> UV5</c:v>
                </c:pt>
                <c:pt idx="5">
                  <c:v> UV6</c:v>
                </c:pt>
                <c:pt idx="6">
                  <c:v> UV7</c:v>
                </c:pt>
                <c:pt idx="7">
                  <c:v> UV8</c:v>
                </c:pt>
                <c:pt idx="8">
                  <c:v> UV9</c:v>
                </c:pt>
                <c:pt idx="9">
                  <c:v> UV10</c:v>
                </c:pt>
                <c:pt idx="10">
                  <c:v> UV11</c:v>
                </c:pt>
                <c:pt idx="11">
                  <c:v> UV12</c:v>
                </c:pt>
                <c:pt idx="12">
                  <c:v> UV13</c:v>
                </c:pt>
                <c:pt idx="13">
                  <c:v> UV14</c:v>
                </c:pt>
                <c:pt idx="14">
                  <c:v> UV15</c:v>
                </c:pt>
                <c:pt idx="15">
                  <c:v> UV16</c:v>
                </c:pt>
                <c:pt idx="16">
                  <c:v>V1</c:v>
                </c:pt>
                <c:pt idx="17">
                  <c:v>V2</c:v>
                </c:pt>
                <c:pt idx="18">
                  <c:v>V3</c:v>
                </c:pt>
                <c:pt idx="19">
                  <c:v>V4</c:v>
                </c:pt>
                <c:pt idx="20">
                  <c:v>V5</c:v>
                </c:pt>
                <c:pt idx="21">
                  <c:v>V6</c:v>
                </c:pt>
                <c:pt idx="22">
                  <c:v>V7</c:v>
                </c:pt>
                <c:pt idx="23">
                  <c:v>V8</c:v>
                </c:pt>
                <c:pt idx="24">
                  <c:v>V9</c:v>
                </c:pt>
                <c:pt idx="25">
                  <c:v>V10</c:v>
                </c:pt>
                <c:pt idx="26">
                  <c:v>V11</c:v>
                </c:pt>
                <c:pt idx="27">
                  <c:v>V12</c:v>
                </c:pt>
                <c:pt idx="28">
                  <c:v>V13</c:v>
                </c:pt>
                <c:pt idx="29">
                  <c:v>V14</c:v>
                </c:pt>
                <c:pt idx="30">
                  <c:v>V15</c:v>
                </c:pt>
                <c:pt idx="31">
                  <c:v>V16</c:v>
                </c:pt>
                <c:pt idx="32">
                  <c:v>B1</c:v>
                </c:pt>
                <c:pt idx="33">
                  <c:v>B2</c:v>
                </c:pt>
                <c:pt idx="34">
                  <c:v>B3</c:v>
                </c:pt>
                <c:pt idx="35">
                  <c:v>B4</c:v>
                </c:pt>
                <c:pt idx="36">
                  <c:v>B5</c:v>
                </c:pt>
                <c:pt idx="37">
                  <c:v>B6</c:v>
                </c:pt>
                <c:pt idx="38">
                  <c:v>B7</c:v>
                </c:pt>
                <c:pt idx="39">
                  <c:v>B8</c:v>
                </c:pt>
                <c:pt idx="40">
                  <c:v>B9</c:v>
                </c:pt>
                <c:pt idx="41">
                  <c:v>B10</c:v>
                </c:pt>
                <c:pt idx="42">
                  <c:v>B11</c:v>
                </c:pt>
                <c:pt idx="43">
                  <c:v>B12</c:v>
                </c:pt>
                <c:pt idx="44">
                  <c:v>B13</c:v>
                </c:pt>
                <c:pt idx="45">
                  <c:v>B14</c:v>
                </c:pt>
                <c:pt idx="46">
                  <c:v>YG1</c:v>
                </c:pt>
                <c:pt idx="47">
                  <c:v>YG2</c:v>
                </c:pt>
                <c:pt idx="48">
                  <c:v>YG3</c:v>
                </c:pt>
                <c:pt idx="49">
                  <c:v>YG4</c:v>
                </c:pt>
                <c:pt idx="50">
                  <c:v>YG5</c:v>
                </c:pt>
                <c:pt idx="51">
                  <c:v>YG6</c:v>
                </c:pt>
                <c:pt idx="52">
                  <c:v>YG7</c:v>
                </c:pt>
                <c:pt idx="53">
                  <c:v>YG8</c:v>
                </c:pt>
                <c:pt idx="54">
                  <c:v>YG9</c:v>
                </c:pt>
                <c:pt idx="55">
                  <c:v>YG10</c:v>
                </c:pt>
                <c:pt idx="56">
                  <c:v>R1</c:v>
                </c:pt>
                <c:pt idx="57">
                  <c:v>R2</c:v>
                </c:pt>
                <c:pt idx="58">
                  <c:v>R3</c:v>
                </c:pt>
                <c:pt idx="59">
                  <c:v>R4</c:v>
                </c:pt>
                <c:pt idx="60">
                  <c:v>R5</c:v>
                </c:pt>
                <c:pt idx="61">
                  <c:v>R6</c:v>
                </c:pt>
                <c:pt idx="62">
                  <c:v>R7</c:v>
                </c:pt>
                <c:pt idx="63">
                  <c:v>R8</c:v>
                </c:pt>
              </c:strCache>
            </c:strRef>
          </c:cat>
          <c:val>
            <c:numRef>
              <c:f>Venus!$H$3:$H$66</c:f>
              <c:numCache>
                <c:formatCode>0.00</c:formatCode>
                <c:ptCount val="64"/>
                <c:pt idx="0">
                  <c:v>1.7736681230452698E-4</c:v>
                </c:pt>
                <c:pt idx="1">
                  <c:v>-1.8919126645816213E-4</c:v>
                </c:pt>
                <c:pt idx="2">
                  <c:v>-7.0946724921810793E-5</c:v>
                </c:pt>
                <c:pt idx="3">
                  <c:v>1.7145458522770942E-4</c:v>
                </c:pt>
                <c:pt idx="4">
                  <c:v>3.0743580799451347E-4</c:v>
                </c:pt>
                <c:pt idx="5">
                  <c:v>-2.1875240184224997E-4</c:v>
                </c:pt>
                <c:pt idx="6">
                  <c:v>2.194027468206999E-2</c:v>
                </c:pt>
                <c:pt idx="7">
                  <c:v>1.0766165506884789E-2</c:v>
                </c:pt>
                <c:pt idx="8">
                  <c:v>2.3424243678351199E-2</c:v>
                </c:pt>
                <c:pt idx="9">
                  <c:v>8.0701899598559779E-3</c:v>
                </c:pt>
                <c:pt idx="10">
                  <c:v>1.2918216162846382E-2</c:v>
                </c:pt>
                <c:pt idx="11">
                  <c:v>1.596301310740743E-4</c:v>
                </c:pt>
                <c:pt idx="12">
                  <c:v>2.956113538408783E-4</c:v>
                </c:pt>
                <c:pt idx="13">
                  <c:v>1.6554235815089186E-4</c:v>
                </c:pt>
                <c:pt idx="14">
                  <c:v>-5.9122270768175663E-5</c:v>
                </c:pt>
                <c:pt idx="15">
                  <c:v>-5.3210043691358095E-5</c:v>
                </c:pt>
                <c:pt idx="16">
                  <c:v>1.3243388652071349E-3</c:v>
                </c:pt>
                <c:pt idx="17">
                  <c:v>-1.8032292584293577E-3</c:v>
                </c:pt>
                <c:pt idx="18">
                  <c:v>-1.9392104811961617E-3</c:v>
                </c:pt>
                <c:pt idx="19">
                  <c:v>-1.6022135378175606E-3</c:v>
                </c:pt>
                <c:pt idx="20">
                  <c:v>1.4703708740045288E-2</c:v>
                </c:pt>
                <c:pt idx="21">
                  <c:v>8.6495882133841E-3</c:v>
                </c:pt>
                <c:pt idx="22">
                  <c:v>1.9486700445190699E-2</c:v>
                </c:pt>
                <c:pt idx="23">
                  <c:v>-5.9949982558930122E-3</c:v>
                </c:pt>
                <c:pt idx="24">
                  <c:v>4.1149100454650261E-3</c:v>
                </c:pt>
                <c:pt idx="25">
                  <c:v>3.5887218356282628E-3</c:v>
                </c:pt>
                <c:pt idx="26">
                  <c:v>6.9764279506447286E-4</c:v>
                </c:pt>
                <c:pt idx="27">
                  <c:v>3.9020698706995939E-4</c:v>
                </c:pt>
                <c:pt idx="28">
                  <c:v>3.4882139753223643E-4</c:v>
                </c:pt>
                <c:pt idx="29">
                  <c:v>2.8378689968724317E-4</c:v>
                </c:pt>
                <c:pt idx="30">
                  <c:v>4.1385589537722964E-4</c:v>
                </c:pt>
                <c:pt idx="31">
                  <c:v>1.8919126645816213E-4</c:v>
                </c:pt>
                <c:pt idx="32">
                  <c:v>0.17039038435388226</c:v>
                </c:pt>
                <c:pt idx="33">
                  <c:v>1</c:v>
                </c:pt>
                <c:pt idx="34">
                  <c:v>0.9881282480297503</c:v>
                </c:pt>
                <c:pt idx="35">
                  <c:v>0.2205497188736025</c:v>
                </c:pt>
                <c:pt idx="36">
                  <c:v>0.13424894023329648</c:v>
                </c:pt>
                <c:pt idx="37">
                  <c:v>7.5315860731578976E-2</c:v>
                </c:pt>
                <c:pt idx="38">
                  <c:v>2.227727162544859E-2</c:v>
                </c:pt>
                <c:pt idx="39">
                  <c:v>1.0003488213975323E-2</c:v>
                </c:pt>
                <c:pt idx="40">
                  <c:v>8.2712056804677761E-3</c:v>
                </c:pt>
                <c:pt idx="41">
                  <c:v>4.0971733642345739E-3</c:v>
                </c:pt>
                <c:pt idx="42">
                  <c:v>2.0870161581166011E-3</c:v>
                </c:pt>
                <c:pt idx="43">
                  <c:v>1.525354585818932E-3</c:v>
                </c:pt>
                <c:pt idx="44">
                  <c:v>1.1824454153635132E-3</c:v>
                </c:pt>
                <c:pt idx="45">
                  <c:v>9.1639519690672278E-4</c:v>
                </c:pt>
                <c:pt idx="46">
                  <c:v>2.5363454159547361E-3</c:v>
                </c:pt>
                <c:pt idx="47">
                  <c:v>2.2111729267297697E-3</c:v>
                </c:pt>
                <c:pt idx="48">
                  <c:v>1.4721445421275741E-3</c:v>
                </c:pt>
                <c:pt idx="49">
                  <c:v>2.5954676867229118E-3</c:v>
                </c:pt>
                <c:pt idx="50">
                  <c:v>8.4544847198491204E-4</c:v>
                </c:pt>
                <c:pt idx="51">
                  <c:v>1.3479877735144052E-3</c:v>
                </c:pt>
                <c:pt idx="52">
                  <c:v>1.2179187778244187E-3</c:v>
                </c:pt>
                <c:pt idx="53">
                  <c:v>2.3057685599588509E-4</c:v>
                </c:pt>
                <c:pt idx="54">
                  <c:v>4.7297816614540531E-4</c:v>
                </c:pt>
                <c:pt idx="55">
                  <c:v>2.2466462891906753E-4</c:v>
                </c:pt>
                <c:pt idx="56">
                  <c:v>1.5371790399725674E-4</c:v>
                </c:pt>
                <c:pt idx="57">
                  <c:v>-5.9122270768175663E-5</c:v>
                </c:pt>
                <c:pt idx="58">
                  <c:v>2.5422576430315534E-4</c:v>
                </c:pt>
                <c:pt idx="59">
                  <c:v>7.3311615752537829E-4</c:v>
                </c:pt>
                <c:pt idx="60">
                  <c:v>6.2078384306584443E-4</c:v>
                </c:pt>
                <c:pt idx="61">
                  <c:v>2.483135372263378E-4</c:v>
                </c:pt>
                <c:pt idx="62">
                  <c:v>5.8531048060493911E-4</c:v>
                </c:pt>
                <c:pt idx="63">
                  <c:v>4.5524148491495259E-4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4-484D-ADBD-FFF158B5F7B2}"/>
            </c:ext>
          </c:extLst>
        </c:ser>
        <c:ser>
          <c:idx val="1"/>
          <c:order val="1"/>
          <c:tx>
            <c:strRef>
              <c:f>Venus!$I$2</c:f>
              <c:strCache>
                <c:ptCount val="1"/>
                <c:pt idx="0">
                  <c:v>Venus cells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Venus!$A$3:$A$66</c:f>
              <c:strCache>
                <c:ptCount val="64"/>
                <c:pt idx="0">
                  <c:v> UV1</c:v>
                </c:pt>
                <c:pt idx="1">
                  <c:v> UV2</c:v>
                </c:pt>
                <c:pt idx="2">
                  <c:v> UV3</c:v>
                </c:pt>
                <c:pt idx="3">
                  <c:v> UV4</c:v>
                </c:pt>
                <c:pt idx="4">
                  <c:v> UV5</c:v>
                </c:pt>
                <c:pt idx="5">
                  <c:v> UV6</c:v>
                </c:pt>
                <c:pt idx="6">
                  <c:v> UV7</c:v>
                </c:pt>
                <c:pt idx="7">
                  <c:v> UV8</c:v>
                </c:pt>
                <c:pt idx="8">
                  <c:v> UV9</c:v>
                </c:pt>
                <c:pt idx="9">
                  <c:v> UV10</c:v>
                </c:pt>
                <c:pt idx="10">
                  <c:v> UV11</c:v>
                </c:pt>
                <c:pt idx="11">
                  <c:v> UV12</c:v>
                </c:pt>
                <c:pt idx="12">
                  <c:v> UV13</c:v>
                </c:pt>
                <c:pt idx="13">
                  <c:v> UV14</c:v>
                </c:pt>
                <c:pt idx="14">
                  <c:v> UV15</c:v>
                </c:pt>
                <c:pt idx="15">
                  <c:v> UV16</c:v>
                </c:pt>
                <c:pt idx="16">
                  <c:v>V1</c:v>
                </c:pt>
                <c:pt idx="17">
                  <c:v>V2</c:v>
                </c:pt>
                <c:pt idx="18">
                  <c:v>V3</c:v>
                </c:pt>
                <c:pt idx="19">
                  <c:v>V4</c:v>
                </c:pt>
                <c:pt idx="20">
                  <c:v>V5</c:v>
                </c:pt>
                <c:pt idx="21">
                  <c:v>V6</c:v>
                </c:pt>
                <c:pt idx="22">
                  <c:v>V7</c:v>
                </c:pt>
                <c:pt idx="23">
                  <c:v>V8</c:v>
                </c:pt>
                <c:pt idx="24">
                  <c:v>V9</c:v>
                </c:pt>
                <c:pt idx="25">
                  <c:v>V10</c:v>
                </c:pt>
                <c:pt idx="26">
                  <c:v>V11</c:v>
                </c:pt>
                <c:pt idx="27">
                  <c:v>V12</c:v>
                </c:pt>
                <c:pt idx="28">
                  <c:v>V13</c:v>
                </c:pt>
                <c:pt idx="29">
                  <c:v>V14</c:v>
                </c:pt>
                <c:pt idx="30">
                  <c:v>V15</c:v>
                </c:pt>
                <c:pt idx="31">
                  <c:v>V16</c:v>
                </c:pt>
                <c:pt idx="32">
                  <c:v>B1</c:v>
                </c:pt>
                <c:pt idx="33">
                  <c:v>B2</c:v>
                </c:pt>
                <c:pt idx="34">
                  <c:v>B3</c:v>
                </c:pt>
                <c:pt idx="35">
                  <c:v>B4</c:v>
                </c:pt>
                <c:pt idx="36">
                  <c:v>B5</c:v>
                </c:pt>
                <c:pt idx="37">
                  <c:v>B6</c:v>
                </c:pt>
                <c:pt idx="38">
                  <c:v>B7</c:v>
                </c:pt>
                <c:pt idx="39">
                  <c:v>B8</c:v>
                </c:pt>
                <c:pt idx="40">
                  <c:v>B9</c:v>
                </c:pt>
                <c:pt idx="41">
                  <c:v>B10</c:v>
                </c:pt>
                <c:pt idx="42">
                  <c:v>B11</c:v>
                </c:pt>
                <c:pt idx="43">
                  <c:v>B12</c:v>
                </c:pt>
                <c:pt idx="44">
                  <c:v>B13</c:v>
                </c:pt>
                <c:pt idx="45">
                  <c:v>B14</c:v>
                </c:pt>
                <c:pt idx="46">
                  <c:v>YG1</c:v>
                </c:pt>
                <c:pt idx="47">
                  <c:v>YG2</c:v>
                </c:pt>
                <c:pt idx="48">
                  <c:v>YG3</c:v>
                </c:pt>
                <c:pt idx="49">
                  <c:v>YG4</c:v>
                </c:pt>
                <c:pt idx="50">
                  <c:v>YG5</c:v>
                </c:pt>
                <c:pt idx="51">
                  <c:v>YG6</c:v>
                </c:pt>
                <c:pt idx="52">
                  <c:v>YG7</c:v>
                </c:pt>
                <c:pt idx="53">
                  <c:v>YG8</c:v>
                </c:pt>
                <c:pt idx="54">
                  <c:v>YG9</c:v>
                </c:pt>
                <c:pt idx="55">
                  <c:v>YG10</c:v>
                </c:pt>
                <c:pt idx="56">
                  <c:v>R1</c:v>
                </c:pt>
                <c:pt idx="57">
                  <c:v>R2</c:v>
                </c:pt>
                <c:pt idx="58">
                  <c:v>R3</c:v>
                </c:pt>
                <c:pt idx="59">
                  <c:v>R4</c:v>
                </c:pt>
                <c:pt idx="60">
                  <c:v>R5</c:v>
                </c:pt>
                <c:pt idx="61">
                  <c:v>R6</c:v>
                </c:pt>
                <c:pt idx="62">
                  <c:v>R7</c:v>
                </c:pt>
                <c:pt idx="63">
                  <c:v>R8</c:v>
                </c:pt>
              </c:strCache>
            </c:strRef>
          </c:cat>
          <c:val>
            <c:numRef>
              <c:f>Venus!$I$3:$I$66</c:f>
              <c:numCache>
                <c:formatCode>0.00</c:formatCode>
                <c:ptCount val="64"/>
                <c:pt idx="0">
                  <c:v>-3.1723348681109192E-4</c:v>
                </c:pt>
                <c:pt idx="1">
                  <c:v>-1.4438570848317922E-3</c:v>
                </c:pt>
                <c:pt idx="2">
                  <c:v>-3.3946947887728992E-3</c:v>
                </c:pt>
                <c:pt idx="3">
                  <c:v>-4.6176743524137913E-3</c:v>
                </c:pt>
                <c:pt idx="4">
                  <c:v>-7.0888342707039319E-3</c:v>
                </c:pt>
                <c:pt idx="5">
                  <c:v>-1.1269200779149162E-2</c:v>
                </c:pt>
                <c:pt idx="6">
                  <c:v>-2.742439021497757E-4</c:v>
                </c:pt>
                <c:pt idx="7">
                  <c:v>1.6834128393582989E-2</c:v>
                </c:pt>
                <c:pt idx="8">
                  <c:v>1.3304535252941821E-2</c:v>
                </c:pt>
                <c:pt idx="9">
                  <c:v>2.6312590611667669E-3</c:v>
                </c:pt>
                <c:pt idx="10">
                  <c:v>1.3801139075753578E-3</c:v>
                </c:pt>
                <c:pt idx="11">
                  <c:v>4.7585023021663785E-4</c:v>
                </c:pt>
                <c:pt idx="12">
                  <c:v>2.5497270902573744E-4</c:v>
                </c:pt>
                <c:pt idx="13">
                  <c:v>2.5941990743897703E-4</c:v>
                </c:pt>
                <c:pt idx="14">
                  <c:v>1.0228556350451094E-4</c:v>
                </c:pt>
                <c:pt idx="15">
                  <c:v>1.6306394181878557E-5</c:v>
                </c:pt>
                <c:pt idx="16">
                  <c:v>-7.1155174611833697E-4</c:v>
                </c:pt>
                <c:pt idx="17">
                  <c:v>-1.2807931430130065E-3</c:v>
                </c:pt>
                <c:pt idx="18">
                  <c:v>-5.1735741540687424E-4</c:v>
                </c:pt>
                <c:pt idx="19">
                  <c:v>1.5906146324686991E-3</c:v>
                </c:pt>
                <c:pt idx="20">
                  <c:v>1.4775075528253051E-2</c:v>
                </c:pt>
                <c:pt idx="21">
                  <c:v>2.009244243101654E-2</c:v>
                </c:pt>
                <c:pt idx="22">
                  <c:v>3.5436759356164263E-2</c:v>
                </c:pt>
                <c:pt idx="23">
                  <c:v>2.2382749613834938E-2</c:v>
                </c:pt>
                <c:pt idx="24">
                  <c:v>1.5076002620882266E-2</c:v>
                </c:pt>
                <c:pt idx="25">
                  <c:v>1.3692923914364748E-2</c:v>
                </c:pt>
                <c:pt idx="26">
                  <c:v>4.2870992703629802E-3</c:v>
                </c:pt>
                <c:pt idx="27">
                  <c:v>1.8945065240400722E-3</c:v>
                </c:pt>
                <c:pt idx="28">
                  <c:v>1.4038322991126357E-3</c:v>
                </c:pt>
                <c:pt idx="29">
                  <c:v>1.0465740265823873E-3</c:v>
                </c:pt>
                <c:pt idx="30">
                  <c:v>5.7813579372114883E-4</c:v>
                </c:pt>
                <c:pt idx="31">
                  <c:v>1.615815423477057E-4</c:v>
                </c:pt>
                <c:pt idx="32">
                  <c:v>0.21516731842830078</c:v>
                </c:pt>
                <c:pt idx="33">
                  <c:v>1</c:v>
                </c:pt>
                <c:pt idx="34">
                  <c:v>0.96315051394789664</c:v>
                </c:pt>
                <c:pt idx="35">
                  <c:v>0.2178178486825916</c:v>
                </c:pt>
                <c:pt idx="36">
                  <c:v>0.11588954345061089</c:v>
                </c:pt>
                <c:pt idx="37">
                  <c:v>6.4048551547476809E-2</c:v>
                </c:pt>
                <c:pt idx="38">
                  <c:v>2.0433394309364909E-2</c:v>
                </c:pt>
                <c:pt idx="39">
                  <c:v>1.1344803152174236E-2</c:v>
                </c:pt>
                <c:pt idx="40">
                  <c:v>8.8573368397022161E-3</c:v>
                </c:pt>
                <c:pt idx="41">
                  <c:v>4.0602921512877602E-3</c:v>
                </c:pt>
                <c:pt idx="42">
                  <c:v>2.1880216193138863E-3</c:v>
                </c:pt>
                <c:pt idx="43">
                  <c:v>1.6899353970310504E-3</c:v>
                </c:pt>
                <c:pt idx="44">
                  <c:v>1.1206940001363807E-3</c:v>
                </c:pt>
                <c:pt idx="45">
                  <c:v>1.0865988123015438E-3</c:v>
                </c:pt>
                <c:pt idx="46">
                  <c:v>2.9647989421597372E-4</c:v>
                </c:pt>
                <c:pt idx="47">
                  <c:v>-4.9067422492743657E-4</c:v>
                </c:pt>
                <c:pt idx="48">
                  <c:v>-8.3310850274688627E-4</c:v>
                </c:pt>
                <c:pt idx="49">
                  <c:v>-9.3539406625139715E-4</c:v>
                </c:pt>
                <c:pt idx="50">
                  <c:v>-7.2637574082913569E-4</c:v>
                </c:pt>
                <c:pt idx="51">
                  <c:v>-6.3891417203542343E-4</c:v>
                </c:pt>
                <c:pt idx="52">
                  <c:v>-8.5237969587092447E-4</c:v>
                </c:pt>
                <c:pt idx="53">
                  <c:v>-4.7733262968771773E-4</c:v>
                </c:pt>
                <c:pt idx="54">
                  <c:v>-3.6615266935672756E-4</c:v>
                </c:pt>
                <c:pt idx="55">
                  <c:v>-2.179127222487407E-4</c:v>
                </c:pt>
                <c:pt idx="56">
                  <c:v>-4.3879024343964116E-4</c:v>
                </c:pt>
                <c:pt idx="57">
                  <c:v>-4.0765985454696389E-4</c:v>
                </c:pt>
                <c:pt idx="58">
                  <c:v>-4.4027264291072099E-4</c:v>
                </c:pt>
                <c:pt idx="59">
                  <c:v>-4.6547343391907878E-4</c:v>
                </c:pt>
                <c:pt idx="60">
                  <c:v>-4.0914225401804378E-4</c:v>
                </c:pt>
                <c:pt idx="61">
                  <c:v>-2.3421911643061927E-4</c:v>
                </c:pt>
                <c:pt idx="62">
                  <c:v>-2.9351509527381401E-4</c:v>
                </c:pt>
                <c:pt idx="63">
                  <c:v>-1.5713434393446608E-4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4-484D-ADBD-FFF158B5F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1134383"/>
        <c:axId val="1121134799"/>
      </c:lineChart>
      <c:catAx>
        <c:axId val="1121134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134799"/>
        <c:crosses val="autoZero"/>
        <c:auto val="1"/>
        <c:lblAlgn val="ctr"/>
        <c:lblOffset val="100"/>
        <c:noMultiLvlLbl val="0"/>
      </c:catAx>
      <c:valAx>
        <c:axId val="112113479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13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cfpcherry!$H$2</c:f>
              <c:strCache>
                <c:ptCount val="1"/>
                <c:pt idx="0">
                  <c:v>cfp beads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cfpcherry!$A$3:$A$66</c:f>
              <c:strCache>
                <c:ptCount val="64"/>
                <c:pt idx="0">
                  <c:v> UV1</c:v>
                </c:pt>
                <c:pt idx="1">
                  <c:v> UV2</c:v>
                </c:pt>
                <c:pt idx="2">
                  <c:v> UV3</c:v>
                </c:pt>
                <c:pt idx="3">
                  <c:v> UV4</c:v>
                </c:pt>
                <c:pt idx="4">
                  <c:v> UV5</c:v>
                </c:pt>
                <c:pt idx="5">
                  <c:v> UV6</c:v>
                </c:pt>
                <c:pt idx="6">
                  <c:v> UV7</c:v>
                </c:pt>
                <c:pt idx="7">
                  <c:v> UV8</c:v>
                </c:pt>
                <c:pt idx="8">
                  <c:v> UV9</c:v>
                </c:pt>
                <c:pt idx="9">
                  <c:v> UV10</c:v>
                </c:pt>
                <c:pt idx="10">
                  <c:v> UV11</c:v>
                </c:pt>
                <c:pt idx="11">
                  <c:v> UV12</c:v>
                </c:pt>
                <c:pt idx="12">
                  <c:v> UV13</c:v>
                </c:pt>
                <c:pt idx="13">
                  <c:v> UV14</c:v>
                </c:pt>
                <c:pt idx="14">
                  <c:v> UV15</c:v>
                </c:pt>
                <c:pt idx="15">
                  <c:v> UV16</c:v>
                </c:pt>
                <c:pt idx="16">
                  <c:v>V1</c:v>
                </c:pt>
                <c:pt idx="17">
                  <c:v>V2</c:v>
                </c:pt>
                <c:pt idx="18">
                  <c:v>V3</c:v>
                </c:pt>
                <c:pt idx="19">
                  <c:v>V4</c:v>
                </c:pt>
                <c:pt idx="20">
                  <c:v>V5</c:v>
                </c:pt>
                <c:pt idx="21">
                  <c:v>V6</c:v>
                </c:pt>
                <c:pt idx="22">
                  <c:v>V7</c:v>
                </c:pt>
                <c:pt idx="23">
                  <c:v>V8</c:v>
                </c:pt>
                <c:pt idx="24">
                  <c:v>V9</c:v>
                </c:pt>
                <c:pt idx="25">
                  <c:v>V10</c:v>
                </c:pt>
                <c:pt idx="26">
                  <c:v>V11</c:v>
                </c:pt>
                <c:pt idx="27">
                  <c:v>V12</c:v>
                </c:pt>
                <c:pt idx="28">
                  <c:v>V13</c:v>
                </c:pt>
                <c:pt idx="29">
                  <c:v>V14</c:v>
                </c:pt>
                <c:pt idx="30">
                  <c:v>V15</c:v>
                </c:pt>
                <c:pt idx="31">
                  <c:v>V16</c:v>
                </c:pt>
                <c:pt idx="32">
                  <c:v>B1</c:v>
                </c:pt>
                <c:pt idx="33">
                  <c:v>B2</c:v>
                </c:pt>
                <c:pt idx="34">
                  <c:v>B3</c:v>
                </c:pt>
                <c:pt idx="35">
                  <c:v>B4</c:v>
                </c:pt>
                <c:pt idx="36">
                  <c:v>B5</c:v>
                </c:pt>
                <c:pt idx="37">
                  <c:v>B6</c:v>
                </c:pt>
                <c:pt idx="38">
                  <c:v>B7</c:v>
                </c:pt>
                <c:pt idx="39">
                  <c:v>B8</c:v>
                </c:pt>
                <c:pt idx="40">
                  <c:v>B9</c:v>
                </c:pt>
                <c:pt idx="41">
                  <c:v>B10</c:v>
                </c:pt>
                <c:pt idx="42">
                  <c:v>B11</c:v>
                </c:pt>
                <c:pt idx="43">
                  <c:v>B12</c:v>
                </c:pt>
                <c:pt idx="44">
                  <c:v>B13</c:v>
                </c:pt>
                <c:pt idx="45">
                  <c:v>B14</c:v>
                </c:pt>
                <c:pt idx="46">
                  <c:v>YG1</c:v>
                </c:pt>
                <c:pt idx="47">
                  <c:v>YG2</c:v>
                </c:pt>
                <c:pt idx="48">
                  <c:v>YG3</c:v>
                </c:pt>
                <c:pt idx="49">
                  <c:v>YG4</c:v>
                </c:pt>
                <c:pt idx="50">
                  <c:v>YG5</c:v>
                </c:pt>
                <c:pt idx="51">
                  <c:v>YG6</c:v>
                </c:pt>
                <c:pt idx="52">
                  <c:v>YG7</c:v>
                </c:pt>
                <c:pt idx="53">
                  <c:v>YG8</c:v>
                </c:pt>
                <c:pt idx="54">
                  <c:v>YG9</c:v>
                </c:pt>
                <c:pt idx="55">
                  <c:v>YG10</c:v>
                </c:pt>
                <c:pt idx="56">
                  <c:v>R1</c:v>
                </c:pt>
                <c:pt idx="57">
                  <c:v>R2</c:v>
                </c:pt>
                <c:pt idx="58">
                  <c:v>R3</c:v>
                </c:pt>
                <c:pt idx="59">
                  <c:v>R4</c:v>
                </c:pt>
                <c:pt idx="60">
                  <c:v>R5</c:v>
                </c:pt>
                <c:pt idx="61">
                  <c:v>R6</c:v>
                </c:pt>
                <c:pt idx="62">
                  <c:v>R7</c:v>
                </c:pt>
                <c:pt idx="63">
                  <c:v>R8</c:v>
                </c:pt>
              </c:strCache>
            </c:strRef>
          </c:cat>
          <c:val>
            <c:numRef>
              <c:f>cfpcherry!$H$3:$H$66</c:f>
              <c:numCache>
                <c:formatCode>0.00</c:formatCode>
                <c:ptCount val="64"/>
                <c:pt idx="0">
                  <c:v>-2.6951907689716162E-4</c:v>
                </c:pt>
                <c:pt idx="1">
                  <c:v>-7.4117746146719452E-4</c:v>
                </c:pt>
                <c:pt idx="2">
                  <c:v>-3.5935876919621551E-4</c:v>
                </c:pt>
                <c:pt idx="3">
                  <c:v>0</c:v>
                </c:pt>
                <c:pt idx="4">
                  <c:v>8.534770768410118E-4</c:v>
                </c:pt>
                <c:pt idx="5">
                  <c:v>1.340857407563379E-2</c:v>
                </c:pt>
                <c:pt idx="6">
                  <c:v>1.5312052556219995E-2</c:v>
                </c:pt>
                <c:pt idx="7">
                  <c:v>1.9208849209691455E-2</c:v>
                </c:pt>
                <c:pt idx="8">
                  <c:v>6.0361043263426825E-3</c:v>
                </c:pt>
                <c:pt idx="9">
                  <c:v>6.5695274993683142E-4</c:v>
                </c:pt>
                <c:pt idx="10">
                  <c:v>-1.1398410960442461E-3</c:v>
                </c:pt>
                <c:pt idx="11">
                  <c:v>9.5454673067744739E-5</c:v>
                </c:pt>
                <c:pt idx="12">
                  <c:v>-1.1229961537381735E-5</c:v>
                </c:pt>
                <c:pt idx="13">
                  <c:v>2.8074903843454337E-5</c:v>
                </c:pt>
                <c:pt idx="14">
                  <c:v>-1.5160448075465341E-4</c:v>
                </c:pt>
                <c:pt idx="15">
                  <c:v>-1.8529436536679863E-4</c:v>
                </c:pt>
                <c:pt idx="16">
                  <c:v>-1.1286111345068643E-3</c:v>
                </c:pt>
                <c:pt idx="17">
                  <c:v>1.074707319127432E-2</c:v>
                </c:pt>
                <c:pt idx="18">
                  <c:v>0.1724023695218844</c:v>
                </c:pt>
                <c:pt idx="19">
                  <c:v>0.73261461579494092</c:v>
                </c:pt>
                <c:pt idx="20">
                  <c:v>1</c:v>
                </c:pt>
                <c:pt idx="21">
                  <c:v>0.74436677054381084</c:v>
                </c:pt>
                <c:pt idx="22">
                  <c:v>0.77182964148347788</c:v>
                </c:pt>
                <c:pt idx="23">
                  <c:v>0.28761054493388361</c:v>
                </c:pt>
                <c:pt idx="24">
                  <c:v>0.17536146438698447</c:v>
                </c:pt>
                <c:pt idx="25">
                  <c:v>0.13405205087172575</c:v>
                </c:pt>
                <c:pt idx="26">
                  <c:v>3.0725174766276425E-2</c:v>
                </c:pt>
                <c:pt idx="27">
                  <c:v>1.236418765265729E-2</c:v>
                </c:pt>
                <c:pt idx="28">
                  <c:v>8.7200651337769174E-3</c:v>
                </c:pt>
                <c:pt idx="29">
                  <c:v>5.7441253263707569E-3</c:v>
                </c:pt>
                <c:pt idx="30">
                  <c:v>3.8406468457845531E-3</c:v>
                </c:pt>
                <c:pt idx="31">
                  <c:v>1.650804345995115E-3</c:v>
                </c:pt>
                <c:pt idx="32">
                  <c:v>9.6807883432999245E-2</c:v>
                </c:pt>
                <c:pt idx="33">
                  <c:v>5.2589909879558659E-2</c:v>
                </c:pt>
                <c:pt idx="34">
                  <c:v>4.0500856284567226E-2</c:v>
                </c:pt>
                <c:pt idx="35">
                  <c:v>8.2371767876695014E-3</c:v>
                </c:pt>
                <c:pt idx="36">
                  <c:v>5.0366377495157082E-3</c:v>
                </c:pt>
                <c:pt idx="37">
                  <c:v>2.6783458266655437E-3</c:v>
                </c:pt>
                <c:pt idx="38">
                  <c:v>-6.1764788455599543E-5</c:v>
                </c:pt>
                <c:pt idx="39">
                  <c:v>3.0320896150930681E-4</c:v>
                </c:pt>
                <c:pt idx="40">
                  <c:v>1.8529436536679863E-4</c:v>
                </c:pt>
                <c:pt idx="41">
                  <c:v>2.4705915382239817E-4</c:v>
                </c:pt>
                <c:pt idx="42">
                  <c:v>-5.0534826918217807E-5</c:v>
                </c:pt>
                <c:pt idx="43">
                  <c:v>-1.0106965383643561E-4</c:v>
                </c:pt>
                <c:pt idx="44">
                  <c:v>1.1229961537381735E-4</c:v>
                </c:pt>
                <c:pt idx="45">
                  <c:v>0</c:v>
                </c:pt>
                <c:pt idx="46">
                  <c:v>1.7518739998315506E-3</c:v>
                </c:pt>
                <c:pt idx="47">
                  <c:v>6.9064263454897672E-4</c:v>
                </c:pt>
                <c:pt idx="48">
                  <c:v>3.930486538083607E-4</c:v>
                </c:pt>
                <c:pt idx="49">
                  <c:v>-8.366321345349392E-4</c:v>
                </c:pt>
                <c:pt idx="50">
                  <c:v>1.8529436536679863E-4</c:v>
                </c:pt>
                <c:pt idx="51">
                  <c:v>2.2459923074763469E-5</c:v>
                </c:pt>
                <c:pt idx="52">
                  <c:v>1.0106965383643561E-4</c:v>
                </c:pt>
                <c:pt idx="53">
                  <c:v>-3.930486538083607E-5</c:v>
                </c:pt>
                <c:pt idx="54">
                  <c:v>-9.5454673067744739E-5</c:v>
                </c:pt>
                <c:pt idx="55">
                  <c:v>-1.0106965383643561E-4</c:v>
                </c:pt>
                <c:pt idx="56">
                  <c:v>-1.5721946152334428E-4</c:v>
                </c:pt>
                <c:pt idx="57">
                  <c:v>3.930486538083607E-5</c:v>
                </c:pt>
                <c:pt idx="58">
                  <c:v>-2.9197899997192512E-4</c:v>
                </c:pt>
                <c:pt idx="59">
                  <c:v>-1.68449423060726E-4</c:v>
                </c:pt>
                <c:pt idx="60">
                  <c:v>-1.1791459614250821E-4</c:v>
                </c:pt>
                <c:pt idx="61">
                  <c:v>-7.2994749992981279E-5</c:v>
                </c:pt>
                <c:pt idx="62">
                  <c:v>-3.3689884612145202E-5</c:v>
                </c:pt>
                <c:pt idx="63">
                  <c:v>-2.8074903843454337E-5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4-484D-ADBD-FFF158B5F7B2}"/>
            </c:ext>
          </c:extLst>
        </c:ser>
        <c:ser>
          <c:idx val="1"/>
          <c:order val="1"/>
          <c:tx>
            <c:strRef>
              <c:f>cfpcherry!$I$2</c:f>
              <c:strCache>
                <c:ptCount val="1"/>
                <c:pt idx="0">
                  <c:v>cherry beads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cfpcherry!$A$3:$A$66</c:f>
              <c:strCache>
                <c:ptCount val="64"/>
                <c:pt idx="0">
                  <c:v> UV1</c:v>
                </c:pt>
                <c:pt idx="1">
                  <c:v> UV2</c:v>
                </c:pt>
                <c:pt idx="2">
                  <c:v> UV3</c:v>
                </c:pt>
                <c:pt idx="3">
                  <c:v> UV4</c:v>
                </c:pt>
                <c:pt idx="4">
                  <c:v> UV5</c:v>
                </c:pt>
                <c:pt idx="5">
                  <c:v> UV6</c:v>
                </c:pt>
                <c:pt idx="6">
                  <c:v> UV7</c:v>
                </c:pt>
                <c:pt idx="7">
                  <c:v> UV8</c:v>
                </c:pt>
                <c:pt idx="8">
                  <c:v> UV9</c:v>
                </c:pt>
                <c:pt idx="9">
                  <c:v> UV10</c:v>
                </c:pt>
                <c:pt idx="10">
                  <c:v> UV11</c:v>
                </c:pt>
                <c:pt idx="11">
                  <c:v> UV12</c:v>
                </c:pt>
                <c:pt idx="12">
                  <c:v> UV13</c:v>
                </c:pt>
                <c:pt idx="13">
                  <c:v> UV14</c:v>
                </c:pt>
                <c:pt idx="14">
                  <c:v> UV15</c:v>
                </c:pt>
                <c:pt idx="15">
                  <c:v> UV16</c:v>
                </c:pt>
                <c:pt idx="16">
                  <c:v>V1</c:v>
                </c:pt>
                <c:pt idx="17">
                  <c:v>V2</c:v>
                </c:pt>
                <c:pt idx="18">
                  <c:v>V3</c:v>
                </c:pt>
                <c:pt idx="19">
                  <c:v>V4</c:v>
                </c:pt>
                <c:pt idx="20">
                  <c:v>V5</c:v>
                </c:pt>
                <c:pt idx="21">
                  <c:v>V6</c:v>
                </c:pt>
                <c:pt idx="22">
                  <c:v>V7</c:v>
                </c:pt>
                <c:pt idx="23">
                  <c:v>V8</c:v>
                </c:pt>
                <c:pt idx="24">
                  <c:v>V9</c:v>
                </c:pt>
                <c:pt idx="25">
                  <c:v>V10</c:v>
                </c:pt>
                <c:pt idx="26">
                  <c:v>V11</c:v>
                </c:pt>
                <c:pt idx="27">
                  <c:v>V12</c:v>
                </c:pt>
                <c:pt idx="28">
                  <c:v>V13</c:v>
                </c:pt>
                <c:pt idx="29">
                  <c:v>V14</c:v>
                </c:pt>
                <c:pt idx="30">
                  <c:v>V15</c:v>
                </c:pt>
                <c:pt idx="31">
                  <c:v>V16</c:v>
                </c:pt>
                <c:pt idx="32">
                  <c:v>B1</c:v>
                </c:pt>
                <c:pt idx="33">
                  <c:v>B2</c:v>
                </c:pt>
                <c:pt idx="34">
                  <c:v>B3</c:v>
                </c:pt>
                <c:pt idx="35">
                  <c:v>B4</c:v>
                </c:pt>
                <c:pt idx="36">
                  <c:v>B5</c:v>
                </c:pt>
                <c:pt idx="37">
                  <c:v>B6</c:v>
                </c:pt>
                <c:pt idx="38">
                  <c:v>B7</c:v>
                </c:pt>
                <c:pt idx="39">
                  <c:v>B8</c:v>
                </c:pt>
                <c:pt idx="40">
                  <c:v>B9</c:v>
                </c:pt>
                <c:pt idx="41">
                  <c:v>B10</c:v>
                </c:pt>
                <c:pt idx="42">
                  <c:v>B11</c:v>
                </c:pt>
                <c:pt idx="43">
                  <c:v>B12</c:v>
                </c:pt>
                <c:pt idx="44">
                  <c:v>B13</c:v>
                </c:pt>
                <c:pt idx="45">
                  <c:v>B14</c:v>
                </c:pt>
                <c:pt idx="46">
                  <c:v>YG1</c:v>
                </c:pt>
                <c:pt idx="47">
                  <c:v>YG2</c:v>
                </c:pt>
                <c:pt idx="48">
                  <c:v>YG3</c:v>
                </c:pt>
                <c:pt idx="49">
                  <c:v>YG4</c:v>
                </c:pt>
                <c:pt idx="50">
                  <c:v>YG5</c:v>
                </c:pt>
                <c:pt idx="51">
                  <c:v>YG6</c:v>
                </c:pt>
                <c:pt idx="52">
                  <c:v>YG7</c:v>
                </c:pt>
                <c:pt idx="53">
                  <c:v>YG8</c:v>
                </c:pt>
                <c:pt idx="54">
                  <c:v>YG9</c:v>
                </c:pt>
                <c:pt idx="55">
                  <c:v>YG10</c:v>
                </c:pt>
                <c:pt idx="56">
                  <c:v>R1</c:v>
                </c:pt>
                <c:pt idx="57">
                  <c:v>R2</c:v>
                </c:pt>
                <c:pt idx="58">
                  <c:v>R3</c:v>
                </c:pt>
                <c:pt idx="59">
                  <c:v>R4</c:v>
                </c:pt>
                <c:pt idx="60">
                  <c:v>R5</c:v>
                </c:pt>
                <c:pt idx="61">
                  <c:v>R6</c:v>
                </c:pt>
                <c:pt idx="62">
                  <c:v>R7</c:v>
                </c:pt>
                <c:pt idx="63">
                  <c:v>R8</c:v>
                </c:pt>
              </c:strCache>
            </c:strRef>
          </c:cat>
          <c:val>
            <c:numRef>
              <c:f>cfpcherry!$I$3:$I$66</c:f>
              <c:numCache>
                <c:formatCode>0.00</c:formatCode>
                <c:ptCount val="64"/>
                <c:pt idx="0">
                  <c:v>-1.1611895916614034E-3</c:v>
                </c:pt>
                <c:pt idx="1">
                  <c:v>-2.9735868597275126E-3</c:v>
                </c:pt>
                <c:pt idx="2">
                  <c:v>-1.1690354672807372E-3</c:v>
                </c:pt>
                <c:pt idx="3">
                  <c:v>-9.2189038527172227E-4</c:v>
                </c:pt>
                <c:pt idx="4">
                  <c:v>-1.1415749026130689E-3</c:v>
                </c:pt>
                <c:pt idx="5">
                  <c:v>-2.1105405416007939E-3</c:v>
                </c:pt>
                <c:pt idx="6">
                  <c:v>-3.5439820172530806E-2</c:v>
                </c:pt>
                <c:pt idx="7">
                  <c:v>-2.8245152229601704E-3</c:v>
                </c:pt>
                <c:pt idx="8">
                  <c:v>-3.0363538646821834E-3</c:v>
                </c:pt>
                <c:pt idx="9">
                  <c:v>6.6925319032917372E-3</c:v>
                </c:pt>
                <c:pt idx="10">
                  <c:v>9.8583427156929276E-3</c:v>
                </c:pt>
                <c:pt idx="11">
                  <c:v>7.543809407989455E-3</c:v>
                </c:pt>
                <c:pt idx="12">
                  <c:v>6.5081538262373928E-3</c:v>
                </c:pt>
                <c:pt idx="13">
                  <c:v>5.892252590119689E-3</c:v>
                </c:pt>
                <c:pt idx="14">
                  <c:v>3.5306440287002131E-3</c:v>
                </c:pt>
                <c:pt idx="15">
                  <c:v>1.8555495839724452E-3</c:v>
                </c:pt>
                <c:pt idx="16">
                  <c:v>-2.8245152229601706E-4</c:v>
                </c:pt>
                <c:pt idx="17">
                  <c:v>-7.6497287288504619E-4</c:v>
                </c:pt>
                <c:pt idx="18">
                  <c:v>-6.1197829830803691E-4</c:v>
                </c:pt>
                <c:pt idx="19">
                  <c:v>-3.7267909191835579E-4</c:v>
                </c:pt>
                <c:pt idx="20">
                  <c:v>9.2895167332912275E-3</c:v>
                </c:pt>
                <c:pt idx="21">
                  <c:v>-6.1590123611770381E-4</c:v>
                </c:pt>
                <c:pt idx="22">
                  <c:v>-1.3651823577640824E-3</c:v>
                </c:pt>
                <c:pt idx="23">
                  <c:v>-1.3298759174770802E-2</c:v>
                </c:pt>
                <c:pt idx="24">
                  <c:v>1.9751991871672859E-2</c:v>
                </c:pt>
                <c:pt idx="25">
                  <c:v>5.0354829724884372E-2</c:v>
                </c:pt>
                <c:pt idx="26">
                  <c:v>2.535002412606753E-2</c:v>
                </c:pt>
                <c:pt idx="27">
                  <c:v>1.5209229888078584E-2</c:v>
                </c:pt>
                <c:pt idx="28">
                  <c:v>1.2765239632656104E-2</c:v>
                </c:pt>
                <c:pt idx="29">
                  <c:v>8.1087124525814885E-3</c:v>
                </c:pt>
                <c:pt idx="30">
                  <c:v>5.1272797172346425E-3</c:v>
                </c:pt>
                <c:pt idx="31">
                  <c:v>1.9065477754981151E-3</c:v>
                </c:pt>
                <c:pt idx="32">
                  <c:v>6.5905355202403981E-4</c:v>
                </c:pt>
                <c:pt idx="33">
                  <c:v>1.0199638305133949E-3</c:v>
                </c:pt>
                <c:pt idx="34">
                  <c:v>8.1204812660104898E-4</c:v>
                </c:pt>
                <c:pt idx="35">
                  <c:v>1.6986320715857692E-2</c:v>
                </c:pt>
                <c:pt idx="36">
                  <c:v>7.9741556857099147E-2</c:v>
                </c:pt>
                <c:pt idx="37">
                  <c:v>0.13557280776427852</c:v>
                </c:pt>
                <c:pt idx="38">
                  <c:v>9.971323324611335E-2</c:v>
                </c:pt>
                <c:pt idx="39">
                  <c:v>7.3237325968671413E-2</c:v>
                </c:pt>
                <c:pt idx="40">
                  <c:v>7.3574698620302775E-2</c:v>
                </c:pt>
                <c:pt idx="41">
                  <c:v>4.0727940339961792E-2</c:v>
                </c:pt>
                <c:pt idx="42">
                  <c:v>2.3011953191506056E-2</c:v>
                </c:pt>
                <c:pt idx="43">
                  <c:v>1.7515917320162725E-2</c:v>
                </c:pt>
                <c:pt idx="44">
                  <c:v>1.1792351055858711E-2</c:v>
                </c:pt>
                <c:pt idx="45">
                  <c:v>1.0792001914393652E-2</c:v>
                </c:pt>
                <c:pt idx="46">
                  <c:v>0.10282019999136954</c:v>
                </c:pt>
                <c:pt idx="47">
                  <c:v>0.59390140088109178</c:v>
                </c:pt>
                <c:pt idx="48">
                  <c:v>1</c:v>
                </c:pt>
                <c:pt idx="49">
                  <c:v>0.69258290148326274</c:v>
                </c:pt>
                <c:pt idx="50">
                  <c:v>0.51742372828163552</c:v>
                </c:pt>
                <c:pt idx="51">
                  <c:v>0.46451114310484837</c:v>
                </c:pt>
                <c:pt idx="52">
                  <c:v>0.5067651062527706</c:v>
                </c:pt>
                <c:pt idx="53">
                  <c:v>0.20549917422159106</c:v>
                </c:pt>
                <c:pt idx="54">
                  <c:v>0.13693406718423293</c:v>
                </c:pt>
                <c:pt idx="55">
                  <c:v>6.3276986869927151E-2</c:v>
                </c:pt>
                <c:pt idx="56">
                  <c:v>5.3744247992436574E-3</c:v>
                </c:pt>
                <c:pt idx="57">
                  <c:v>6.5630749555727289E-3</c:v>
                </c:pt>
                <c:pt idx="58">
                  <c:v>7.8694132461918087E-3</c:v>
                </c:pt>
                <c:pt idx="59">
                  <c:v>6.9789063633974207E-3</c:v>
                </c:pt>
                <c:pt idx="60">
                  <c:v>3.777789110709228E-3</c:v>
                </c:pt>
                <c:pt idx="61">
                  <c:v>2.0006982829301207E-3</c:v>
                </c:pt>
                <c:pt idx="62">
                  <c:v>2.0046212207397878E-3</c:v>
                </c:pt>
                <c:pt idx="63">
                  <c:v>9.4935094993939056E-4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4-484D-ADBD-FFF158B5F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1134383"/>
        <c:axId val="1121134799"/>
      </c:lineChart>
      <c:catAx>
        <c:axId val="1121134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134799"/>
        <c:crosses val="autoZero"/>
        <c:auto val="1"/>
        <c:lblAlgn val="ctr"/>
        <c:lblOffset val="100"/>
        <c:noMultiLvlLbl val="0"/>
      </c:catAx>
      <c:valAx>
        <c:axId val="112113479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13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20551592691448E-2"/>
          <c:y val="0.17931038883426292"/>
          <c:w val="0.88389129483814521"/>
          <c:h val="0.56382655293088368"/>
        </c:manualLayout>
      </c:layout>
      <c:lineChart>
        <c:grouping val="standard"/>
        <c:varyColors val="0"/>
        <c:ser>
          <c:idx val="0"/>
          <c:order val="0"/>
          <c:tx>
            <c:strRef>
              <c:f>'cherry new old'!$H$2</c:f>
              <c:strCache>
                <c:ptCount val="1"/>
                <c:pt idx="0">
                  <c:v>new cherry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'cherry new old'!$A$3:$A$66</c:f>
              <c:strCache>
                <c:ptCount val="64"/>
                <c:pt idx="0">
                  <c:v> UV1</c:v>
                </c:pt>
                <c:pt idx="1">
                  <c:v> UV2</c:v>
                </c:pt>
                <c:pt idx="2">
                  <c:v> UV3</c:v>
                </c:pt>
                <c:pt idx="3">
                  <c:v> UV4</c:v>
                </c:pt>
                <c:pt idx="4">
                  <c:v> UV5</c:v>
                </c:pt>
                <c:pt idx="5">
                  <c:v> UV6</c:v>
                </c:pt>
                <c:pt idx="6">
                  <c:v> UV7</c:v>
                </c:pt>
                <c:pt idx="7">
                  <c:v> UV8</c:v>
                </c:pt>
                <c:pt idx="8">
                  <c:v> UV9</c:v>
                </c:pt>
                <c:pt idx="9">
                  <c:v> UV10</c:v>
                </c:pt>
                <c:pt idx="10">
                  <c:v> UV11</c:v>
                </c:pt>
                <c:pt idx="11">
                  <c:v> UV12</c:v>
                </c:pt>
                <c:pt idx="12">
                  <c:v> UV13</c:v>
                </c:pt>
                <c:pt idx="13">
                  <c:v> UV14</c:v>
                </c:pt>
                <c:pt idx="14">
                  <c:v> UV15</c:v>
                </c:pt>
                <c:pt idx="15">
                  <c:v> UV16</c:v>
                </c:pt>
                <c:pt idx="16">
                  <c:v>V1</c:v>
                </c:pt>
                <c:pt idx="17">
                  <c:v>V2</c:v>
                </c:pt>
                <c:pt idx="18">
                  <c:v>V3</c:v>
                </c:pt>
                <c:pt idx="19">
                  <c:v>V4</c:v>
                </c:pt>
                <c:pt idx="20">
                  <c:v>V5</c:v>
                </c:pt>
                <c:pt idx="21">
                  <c:v>V6</c:v>
                </c:pt>
                <c:pt idx="22">
                  <c:v>V7</c:v>
                </c:pt>
                <c:pt idx="23">
                  <c:v>V8</c:v>
                </c:pt>
                <c:pt idx="24">
                  <c:v>V9</c:v>
                </c:pt>
                <c:pt idx="25">
                  <c:v>V10</c:v>
                </c:pt>
                <c:pt idx="26">
                  <c:v>V11</c:v>
                </c:pt>
                <c:pt idx="27">
                  <c:v>V12</c:v>
                </c:pt>
                <c:pt idx="28">
                  <c:v>V13</c:v>
                </c:pt>
                <c:pt idx="29">
                  <c:v>V14</c:v>
                </c:pt>
                <c:pt idx="30">
                  <c:v>V15</c:v>
                </c:pt>
                <c:pt idx="31">
                  <c:v>V16</c:v>
                </c:pt>
                <c:pt idx="32">
                  <c:v>B1</c:v>
                </c:pt>
                <c:pt idx="33">
                  <c:v>B2</c:v>
                </c:pt>
                <c:pt idx="34">
                  <c:v>B3</c:v>
                </c:pt>
                <c:pt idx="35">
                  <c:v>B4</c:v>
                </c:pt>
                <c:pt idx="36">
                  <c:v>B5</c:v>
                </c:pt>
                <c:pt idx="37">
                  <c:v>B6</c:v>
                </c:pt>
                <c:pt idx="38">
                  <c:v>B7</c:v>
                </c:pt>
                <c:pt idx="39">
                  <c:v>B8</c:v>
                </c:pt>
                <c:pt idx="40">
                  <c:v>B9</c:v>
                </c:pt>
                <c:pt idx="41">
                  <c:v>B10</c:v>
                </c:pt>
                <c:pt idx="42">
                  <c:v>B11</c:v>
                </c:pt>
                <c:pt idx="43">
                  <c:v>B12</c:v>
                </c:pt>
                <c:pt idx="44">
                  <c:v>B13</c:v>
                </c:pt>
                <c:pt idx="45">
                  <c:v>B14</c:v>
                </c:pt>
                <c:pt idx="46">
                  <c:v>YG1</c:v>
                </c:pt>
                <c:pt idx="47">
                  <c:v>YG2</c:v>
                </c:pt>
                <c:pt idx="48">
                  <c:v>YG3</c:v>
                </c:pt>
                <c:pt idx="49">
                  <c:v>YG4</c:v>
                </c:pt>
                <c:pt idx="50">
                  <c:v>YG5</c:v>
                </c:pt>
                <c:pt idx="51">
                  <c:v>YG6</c:v>
                </c:pt>
                <c:pt idx="52">
                  <c:v>YG7</c:v>
                </c:pt>
                <c:pt idx="53">
                  <c:v>YG8</c:v>
                </c:pt>
                <c:pt idx="54">
                  <c:v>YG9</c:v>
                </c:pt>
                <c:pt idx="55">
                  <c:v>YG10</c:v>
                </c:pt>
                <c:pt idx="56">
                  <c:v>R1</c:v>
                </c:pt>
                <c:pt idx="57">
                  <c:v>R2</c:v>
                </c:pt>
                <c:pt idx="58">
                  <c:v>R3</c:v>
                </c:pt>
                <c:pt idx="59">
                  <c:v>R4</c:v>
                </c:pt>
                <c:pt idx="60">
                  <c:v>R5</c:v>
                </c:pt>
                <c:pt idx="61">
                  <c:v>R6</c:v>
                </c:pt>
                <c:pt idx="62">
                  <c:v>R7</c:v>
                </c:pt>
                <c:pt idx="63">
                  <c:v>R8</c:v>
                </c:pt>
              </c:strCache>
            </c:strRef>
          </c:cat>
          <c:val>
            <c:numRef>
              <c:f>'cherry new old'!$H$3:$H$66</c:f>
              <c:numCache>
                <c:formatCode>0.00</c:formatCode>
                <c:ptCount val="64"/>
                <c:pt idx="0">
                  <c:v>-4.9957989872152959E-4</c:v>
                </c:pt>
                <c:pt idx="1">
                  <c:v>-1.476031518949974E-3</c:v>
                </c:pt>
                <c:pt idx="2">
                  <c:v>-5.2228807593614462E-4</c:v>
                </c:pt>
                <c:pt idx="3">
                  <c:v>-1.7031132910961237E-4</c:v>
                </c:pt>
                <c:pt idx="4">
                  <c:v>6.8124531643844942E-5</c:v>
                </c:pt>
                <c:pt idx="5">
                  <c:v>-9.7645162022844427E-4</c:v>
                </c:pt>
                <c:pt idx="6">
                  <c:v>-1.1013465949088266E-3</c:v>
                </c:pt>
                <c:pt idx="7">
                  <c:v>1.1013465949088266E-3</c:v>
                </c:pt>
                <c:pt idx="8">
                  <c:v>1.0968049594659036E-2</c:v>
                </c:pt>
                <c:pt idx="9">
                  <c:v>3.4482367100392854E-2</c:v>
                </c:pt>
                <c:pt idx="10">
                  <c:v>2.3707337012058041E-2</c:v>
                </c:pt>
                <c:pt idx="11">
                  <c:v>9.4920180757090637E-3</c:v>
                </c:pt>
                <c:pt idx="12">
                  <c:v>6.8805776960283397E-3</c:v>
                </c:pt>
                <c:pt idx="13">
                  <c:v>6.5399550378091153E-3</c:v>
                </c:pt>
                <c:pt idx="14">
                  <c:v>4.2918454935622317E-3</c:v>
                </c:pt>
                <c:pt idx="15">
                  <c:v>2.3162340758907281E-3</c:v>
                </c:pt>
                <c:pt idx="16">
                  <c:v>-3.1791448100460976E-4</c:v>
                </c:pt>
                <c:pt idx="17">
                  <c:v>-4.0193473669868519E-3</c:v>
                </c:pt>
                <c:pt idx="18">
                  <c:v>-3.2018529872607127E-3</c:v>
                </c:pt>
                <c:pt idx="19">
                  <c:v>-1.158117037945364E-3</c:v>
                </c:pt>
                <c:pt idx="20">
                  <c:v>-6.3015191770556577E-3</c:v>
                </c:pt>
                <c:pt idx="21">
                  <c:v>-3.0656039239730225E-4</c:v>
                </c:pt>
                <c:pt idx="22">
                  <c:v>-5.4499625315075954E-4</c:v>
                </c:pt>
                <c:pt idx="23">
                  <c:v>1.0150555214932896E-2</c:v>
                </c:pt>
                <c:pt idx="24">
                  <c:v>2.2878488543724596E-2</c:v>
                </c:pt>
                <c:pt idx="25">
                  <c:v>5.9188863909893953E-2</c:v>
                </c:pt>
                <c:pt idx="26">
                  <c:v>2.9021050480277949E-2</c:v>
                </c:pt>
                <c:pt idx="27">
                  <c:v>1.4703544746463201E-2</c:v>
                </c:pt>
                <c:pt idx="28">
                  <c:v>1.0752321911120194E-2</c:v>
                </c:pt>
                <c:pt idx="29">
                  <c:v>7.5731771010740965E-3</c:v>
                </c:pt>
                <c:pt idx="30">
                  <c:v>5.0639235188591411E-3</c:v>
                </c:pt>
                <c:pt idx="31">
                  <c:v>2.2254013670322684E-3</c:v>
                </c:pt>
                <c:pt idx="32">
                  <c:v>4.0761178100233893E-3</c:v>
                </c:pt>
                <c:pt idx="33">
                  <c:v>1.4260735290778209E-2</c:v>
                </c:pt>
                <c:pt idx="34">
                  <c:v>1.3431886822444762E-2</c:v>
                </c:pt>
                <c:pt idx="35">
                  <c:v>1.959715693621273E-2</c:v>
                </c:pt>
                <c:pt idx="36">
                  <c:v>7.8206962327134005E-2</c:v>
                </c:pt>
                <c:pt idx="37">
                  <c:v>0.13253627631310036</c:v>
                </c:pt>
                <c:pt idx="38">
                  <c:v>9.0889479301496476E-2</c:v>
                </c:pt>
                <c:pt idx="39">
                  <c:v>6.6750686922360747E-2</c:v>
                </c:pt>
                <c:pt idx="40">
                  <c:v>5.8076163226377819E-2</c:v>
                </c:pt>
                <c:pt idx="41">
                  <c:v>2.9588754910643323E-2</c:v>
                </c:pt>
                <c:pt idx="42">
                  <c:v>1.7757794581828915E-2</c:v>
                </c:pt>
                <c:pt idx="43">
                  <c:v>1.4578649771782819E-2</c:v>
                </c:pt>
                <c:pt idx="44">
                  <c:v>1.0377636987079048E-2</c:v>
                </c:pt>
                <c:pt idx="45">
                  <c:v>1.0366282898471739E-2</c:v>
                </c:pt>
                <c:pt idx="46">
                  <c:v>0.10089243136453437</c:v>
                </c:pt>
                <c:pt idx="47">
                  <c:v>0.57285918659309221</c:v>
                </c:pt>
                <c:pt idx="48">
                  <c:v>1</c:v>
                </c:pt>
                <c:pt idx="49">
                  <c:v>0.68141562776755915</c:v>
                </c:pt>
                <c:pt idx="50">
                  <c:v>0.48529645525353682</c:v>
                </c:pt>
                <c:pt idx="51">
                  <c:v>0.36036741830733249</c:v>
                </c:pt>
                <c:pt idx="52">
                  <c:v>0.3630015668642278</c:v>
                </c:pt>
                <c:pt idx="53">
                  <c:v>0.15799214297068373</c:v>
                </c:pt>
                <c:pt idx="54">
                  <c:v>0.1070009310352658</c:v>
                </c:pt>
                <c:pt idx="55">
                  <c:v>5.4022753593569041E-2</c:v>
                </c:pt>
                <c:pt idx="56">
                  <c:v>5.6089197720099009E-3</c:v>
                </c:pt>
                <c:pt idx="57">
                  <c:v>6.2674569112337354E-3</c:v>
                </c:pt>
                <c:pt idx="58">
                  <c:v>5.0639235188591411E-3</c:v>
                </c:pt>
                <c:pt idx="59">
                  <c:v>3.4402888480141698E-3</c:v>
                </c:pt>
                <c:pt idx="60">
                  <c:v>2.5319617594295706E-3</c:v>
                </c:pt>
                <c:pt idx="61">
                  <c:v>1.5328019619865114E-3</c:v>
                </c:pt>
                <c:pt idx="62">
                  <c:v>1.4306151645207439E-3</c:v>
                </c:pt>
                <c:pt idx="63">
                  <c:v>7.9478620251152439E-4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C-43C3-A425-1594BD715F66}"/>
            </c:ext>
          </c:extLst>
        </c:ser>
        <c:ser>
          <c:idx val="1"/>
          <c:order val="1"/>
          <c:tx>
            <c:strRef>
              <c:f>'cherry new old'!$I$2</c:f>
              <c:strCache>
                <c:ptCount val="1"/>
                <c:pt idx="0">
                  <c:v>old cherry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'cherry new old'!$A$3:$A$66</c:f>
              <c:strCache>
                <c:ptCount val="64"/>
                <c:pt idx="0">
                  <c:v> UV1</c:v>
                </c:pt>
                <c:pt idx="1">
                  <c:v> UV2</c:v>
                </c:pt>
                <c:pt idx="2">
                  <c:v> UV3</c:v>
                </c:pt>
                <c:pt idx="3">
                  <c:v> UV4</c:v>
                </c:pt>
                <c:pt idx="4">
                  <c:v> UV5</c:v>
                </c:pt>
                <c:pt idx="5">
                  <c:v> UV6</c:v>
                </c:pt>
                <c:pt idx="6">
                  <c:v> UV7</c:v>
                </c:pt>
                <c:pt idx="7">
                  <c:v> UV8</c:v>
                </c:pt>
                <c:pt idx="8">
                  <c:v> UV9</c:v>
                </c:pt>
                <c:pt idx="9">
                  <c:v> UV10</c:v>
                </c:pt>
                <c:pt idx="10">
                  <c:v> UV11</c:v>
                </c:pt>
                <c:pt idx="11">
                  <c:v> UV12</c:v>
                </c:pt>
                <c:pt idx="12">
                  <c:v> UV13</c:v>
                </c:pt>
                <c:pt idx="13">
                  <c:v> UV14</c:v>
                </c:pt>
                <c:pt idx="14">
                  <c:v> UV15</c:v>
                </c:pt>
                <c:pt idx="15">
                  <c:v> UV16</c:v>
                </c:pt>
                <c:pt idx="16">
                  <c:v>V1</c:v>
                </c:pt>
                <c:pt idx="17">
                  <c:v>V2</c:v>
                </c:pt>
                <c:pt idx="18">
                  <c:v>V3</c:v>
                </c:pt>
                <c:pt idx="19">
                  <c:v>V4</c:v>
                </c:pt>
                <c:pt idx="20">
                  <c:v>V5</c:v>
                </c:pt>
                <c:pt idx="21">
                  <c:v>V6</c:v>
                </c:pt>
                <c:pt idx="22">
                  <c:v>V7</c:v>
                </c:pt>
                <c:pt idx="23">
                  <c:v>V8</c:v>
                </c:pt>
                <c:pt idx="24">
                  <c:v>V9</c:v>
                </c:pt>
                <c:pt idx="25">
                  <c:v>V10</c:v>
                </c:pt>
                <c:pt idx="26">
                  <c:v>V11</c:v>
                </c:pt>
                <c:pt idx="27">
                  <c:v>V12</c:v>
                </c:pt>
                <c:pt idx="28">
                  <c:v>V13</c:v>
                </c:pt>
                <c:pt idx="29">
                  <c:v>V14</c:v>
                </c:pt>
                <c:pt idx="30">
                  <c:v>V15</c:v>
                </c:pt>
                <c:pt idx="31">
                  <c:v>V16</c:v>
                </c:pt>
                <c:pt idx="32">
                  <c:v>B1</c:v>
                </c:pt>
                <c:pt idx="33">
                  <c:v>B2</c:v>
                </c:pt>
                <c:pt idx="34">
                  <c:v>B3</c:v>
                </c:pt>
                <c:pt idx="35">
                  <c:v>B4</c:v>
                </c:pt>
                <c:pt idx="36">
                  <c:v>B5</c:v>
                </c:pt>
                <c:pt idx="37">
                  <c:v>B6</c:v>
                </c:pt>
                <c:pt idx="38">
                  <c:v>B7</c:v>
                </c:pt>
                <c:pt idx="39">
                  <c:v>B8</c:v>
                </c:pt>
                <c:pt idx="40">
                  <c:v>B9</c:v>
                </c:pt>
                <c:pt idx="41">
                  <c:v>B10</c:v>
                </c:pt>
                <c:pt idx="42">
                  <c:v>B11</c:v>
                </c:pt>
                <c:pt idx="43">
                  <c:v>B12</c:v>
                </c:pt>
                <c:pt idx="44">
                  <c:v>B13</c:v>
                </c:pt>
                <c:pt idx="45">
                  <c:v>B14</c:v>
                </c:pt>
                <c:pt idx="46">
                  <c:v>YG1</c:v>
                </c:pt>
                <c:pt idx="47">
                  <c:v>YG2</c:v>
                </c:pt>
                <c:pt idx="48">
                  <c:v>YG3</c:v>
                </c:pt>
                <c:pt idx="49">
                  <c:v>YG4</c:v>
                </c:pt>
                <c:pt idx="50">
                  <c:v>YG5</c:v>
                </c:pt>
                <c:pt idx="51">
                  <c:v>YG6</c:v>
                </c:pt>
                <c:pt idx="52">
                  <c:v>YG7</c:v>
                </c:pt>
                <c:pt idx="53">
                  <c:v>YG8</c:v>
                </c:pt>
                <c:pt idx="54">
                  <c:v>YG9</c:v>
                </c:pt>
                <c:pt idx="55">
                  <c:v>YG10</c:v>
                </c:pt>
                <c:pt idx="56">
                  <c:v>R1</c:v>
                </c:pt>
                <c:pt idx="57">
                  <c:v>R2</c:v>
                </c:pt>
                <c:pt idx="58">
                  <c:v>R3</c:v>
                </c:pt>
                <c:pt idx="59">
                  <c:v>R4</c:v>
                </c:pt>
                <c:pt idx="60">
                  <c:v>R5</c:v>
                </c:pt>
                <c:pt idx="61">
                  <c:v>R6</c:v>
                </c:pt>
                <c:pt idx="62">
                  <c:v>R7</c:v>
                </c:pt>
                <c:pt idx="63">
                  <c:v>R8</c:v>
                </c:pt>
              </c:strCache>
            </c:strRef>
          </c:cat>
          <c:val>
            <c:numRef>
              <c:f>'cherry new old'!$I$3:$I$66</c:f>
              <c:numCache>
                <c:formatCode>0.00</c:formatCode>
                <c:ptCount val="64"/>
                <c:pt idx="0">
                  <c:v>-1.5196413646379454E-4</c:v>
                </c:pt>
                <c:pt idx="1">
                  <c:v>-4.450378282153983E-4</c:v>
                </c:pt>
                <c:pt idx="2">
                  <c:v>-9.7691230583867928E-5</c:v>
                </c:pt>
                <c:pt idx="3">
                  <c:v>9.4073036858539474E-5</c:v>
                </c:pt>
                <c:pt idx="4">
                  <c:v>3.9800130978612855E-5</c:v>
                </c:pt>
                <c:pt idx="5">
                  <c:v>-2.4241897959700559E-4</c:v>
                </c:pt>
                <c:pt idx="6">
                  <c:v>1.964679192853344E-3</c:v>
                </c:pt>
                <c:pt idx="7">
                  <c:v>2.351825921463487E-4</c:v>
                </c:pt>
                <c:pt idx="8">
                  <c:v>9.2806669054674527E-3</c:v>
                </c:pt>
                <c:pt idx="9">
                  <c:v>3.0504991298244091E-2</c:v>
                </c:pt>
                <c:pt idx="10">
                  <c:v>1.855409742348425E-2</c:v>
                </c:pt>
                <c:pt idx="11">
                  <c:v>8.5208462231484792E-3</c:v>
                </c:pt>
                <c:pt idx="12">
                  <c:v>5.9627832593412717E-3</c:v>
                </c:pt>
                <c:pt idx="13">
                  <c:v>5.8433828664054329E-3</c:v>
                </c:pt>
                <c:pt idx="14">
                  <c:v>3.603720950427128E-3</c:v>
                </c:pt>
                <c:pt idx="15">
                  <c:v>2.1636798477464082E-3</c:v>
                </c:pt>
                <c:pt idx="16">
                  <c:v>1.6281871763977986E-4</c:v>
                </c:pt>
                <c:pt idx="17">
                  <c:v>-9.0454843133211036E-4</c:v>
                </c:pt>
                <c:pt idx="18">
                  <c:v>-8.1047539447357095E-4</c:v>
                </c:pt>
                <c:pt idx="19">
                  <c:v>-5.5358363997525157E-4</c:v>
                </c:pt>
                <c:pt idx="20">
                  <c:v>-1.9067880932480887E-3</c:v>
                </c:pt>
                <c:pt idx="21">
                  <c:v>-5.4996544624992311E-4</c:v>
                </c:pt>
                <c:pt idx="22">
                  <c:v>-8.8645746270546812E-4</c:v>
                </c:pt>
                <c:pt idx="23">
                  <c:v>6.5199850930418518E-3</c:v>
                </c:pt>
                <c:pt idx="24">
                  <c:v>2.0493449260260293E-2</c:v>
                </c:pt>
                <c:pt idx="25">
                  <c:v>5.0589584667542271E-2</c:v>
                </c:pt>
                <c:pt idx="26">
                  <c:v>2.4126115760490049E-2</c:v>
                </c:pt>
                <c:pt idx="27">
                  <c:v>1.2037730524167725E-2</c:v>
                </c:pt>
                <c:pt idx="28">
                  <c:v>8.7560288152948289E-3</c:v>
                </c:pt>
                <c:pt idx="29">
                  <c:v>6.2775661134448464E-3</c:v>
                </c:pt>
                <c:pt idx="30">
                  <c:v>4.1681591715783646E-3</c:v>
                </c:pt>
                <c:pt idx="31">
                  <c:v>1.801860475213564E-3</c:v>
                </c:pt>
                <c:pt idx="32">
                  <c:v>7.8876623212160025E-4</c:v>
                </c:pt>
                <c:pt idx="33">
                  <c:v>9.7691230583867917E-4</c:v>
                </c:pt>
                <c:pt idx="34">
                  <c:v>6.8383861408707544E-4</c:v>
                </c:pt>
                <c:pt idx="35">
                  <c:v>1.8177805276050091E-2</c:v>
                </c:pt>
                <c:pt idx="36">
                  <c:v>8.3927621652718526E-2</c:v>
                </c:pt>
                <c:pt idx="37">
                  <c:v>0.14064280829724185</c:v>
                </c:pt>
                <c:pt idx="38">
                  <c:v>9.5610769191804071E-2</c:v>
                </c:pt>
                <c:pt idx="39">
                  <c:v>6.9928830129422789E-2</c:v>
                </c:pt>
                <c:pt idx="40">
                  <c:v>6.0040306678100161E-2</c:v>
                </c:pt>
                <c:pt idx="41">
                  <c:v>3.0327699805702997E-2</c:v>
                </c:pt>
                <c:pt idx="42">
                  <c:v>1.8271878312908631E-2</c:v>
                </c:pt>
                <c:pt idx="43">
                  <c:v>1.4595793487974932E-2</c:v>
                </c:pt>
                <c:pt idx="44">
                  <c:v>1.0152651593271608E-2</c:v>
                </c:pt>
                <c:pt idx="45">
                  <c:v>9.9717419070051855E-3</c:v>
                </c:pt>
                <c:pt idx="46">
                  <c:v>0.10515194604549517</c:v>
                </c:pt>
                <c:pt idx="47">
                  <c:v>0.59171216545276262</c:v>
                </c:pt>
                <c:pt idx="48">
                  <c:v>1</c:v>
                </c:pt>
                <c:pt idx="49">
                  <c:v>0.67615718880820319</c:v>
                </c:pt>
                <c:pt idx="50">
                  <c:v>0.47527145498424278</c:v>
                </c:pt>
                <c:pt idx="51">
                  <c:v>0.34841758297422759</c:v>
                </c:pt>
                <c:pt idx="52">
                  <c:v>0.35034608022982766</c:v>
                </c:pt>
                <c:pt idx="53">
                  <c:v>0.15014780321367965</c:v>
                </c:pt>
                <c:pt idx="54">
                  <c:v>9.9858528625339657E-2</c:v>
                </c:pt>
                <c:pt idx="55">
                  <c:v>5.0177110582854824E-2</c:v>
                </c:pt>
                <c:pt idx="56">
                  <c:v>4.5480695127378514E-3</c:v>
                </c:pt>
                <c:pt idx="57">
                  <c:v>5.0546166342838325E-3</c:v>
                </c:pt>
                <c:pt idx="58">
                  <c:v>4.1753955590290211E-3</c:v>
                </c:pt>
                <c:pt idx="59">
                  <c:v>2.9198823363400521E-3</c:v>
                </c:pt>
                <c:pt idx="60">
                  <c:v>2.0334248736345842E-3</c:v>
                </c:pt>
                <c:pt idx="61">
                  <c:v>1.2338040603369987E-3</c:v>
                </c:pt>
                <c:pt idx="62">
                  <c:v>1.1650583795557582E-3</c:v>
                </c:pt>
                <c:pt idx="63">
                  <c:v>5.716746086018938E-4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C-43C3-A425-1594BD715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27663"/>
        <c:axId val="715028079"/>
      </c:lineChart>
      <c:catAx>
        <c:axId val="715027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028079"/>
        <c:crosses val="autoZero"/>
        <c:auto val="1"/>
        <c:lblAlgn val="ctr"/>
        <c:lblOffset val="100"/>
        <c:noMultiLvlLbl val="0"/>
      </c:catAx>
      <c:valAx>
        <c:axId val="715028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027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20551592691448E-2"/>
          <c:y val="0.17931038883426292"/>
          <c:w val="0.88389129483814521"/>
          <c:h val="0.56382655293088368"/>
        </c:manualLayout>
      </c:layout>
      <c:lineChart>
        <c:grouping val="standard"/>
        <c:varyColors val="0"/>
        <c:ser>
          <c:idx val="0"/>
          <c:order val="0"/>
          <c:tx>
            <c:strRef>
              <c:f>'cherry-cherry'!$H$2</c:f>
              <c:strCache>
                <c:ptCount val="1"/>
                <c:pt idx="0">
                  <c:v>new cherry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'cherry-cherry'!$A$3:$A$66</c:f>
              <c:strCache>
                <c:ptCount val="64"/>
                <c:pt idx="0">
                  <c:v> UV1</c:v>
                </c:pt>
                <c:pt idx="1">
                  <c:v> UV2</c:v>
                </c:pt>
                <c:pt idx="2">
                  <c:v> UV3</c:v>
                </c:pt>
                <c:pt idx="3">
                  <c:v> UV4</c:v>
                </c:pt>
                <c:pt idx="4">
                  <c:v> UV5</c:v>
                </c:pt>
                <c:pt idx="5">
                  <c:v> UV6</c:v>
                </c:pt>
                <c:pt idx="6">
                  <c:v> UV7</c:v>
                </c:pt>
                <c:pt idx="7">
                  <c:v> UV8</c:v>
                </c:pt>
                <c:pt idx="8">
                  <c:v> UV9</c:v>
                </c:pt>
                <c:pt idx="9">
                  <c:v> UV10</c:v>
                </c:pt>
                <c:pt idx="10">
                  <c:v> UV11</c:v>
                </c:pt>
                <c:pt idx="11">
                  <c:v> UV12</c:v>
                </c:pt>
                <c:pt idx="12">
                  <c:v> UV13</c:v>
                </c:pt>
                <c:pt idx="13">
                  <c:v> UV14</c:v>
                </c:pt>
                <c:pt idx="14">
                  <c:v> UV15</c:v>
                </c:pt>
                <c:pt idx="15">
                  <c:v> UV16</c:v>
                </c:pt>
                <c:pt idx="16">
                  <c:v>V1</c:v>
                </c:pt>
                <c:pt idx="17">
                  <c:v>V2</c:v>
                </c:pt>
                <c:pt idx="18">
                  <c:v>V3</c:v>
                </c:pt>
                <c:pt idx="19">
                  <c:v>V4</c:v>
                </c:pt>
                <c:pt idx="20">
                  <c:v>V5</c:v>
                </c:pt>
                <c:pt idx="21">
                  <c:v>V6</c:v>
                </c:pt>
                <c:pt idx="22">
                  <c:v>V7</c:v>
                </c:pt>
                <c:pt idx="23">
                  <c:v>V8</c:v>
                </c:pt>
                <c:pt idx="24">
                  <c:v>V9</c:v>
                </c:pt>
                <c:pt idx="25">
                  <c:v>V10</c:v>
                </c:pt>
                <c:pt idx="26">
                  <c:v>V11</c:v>
                </c:pt>
                <c:pt idx="27">
                  <c:v>V12</c:v>
                </c:pt>
                <c:pt idx="28">
                  <c:v>V13</c:v>
                </c:pt>
                <c:pt idx="29">
                  <c:v>V14</c:v>
                </c:pt>
                <c:pt idx="30">
                  <c:v>V15</c:v>
                </c:pt>
                <c:pt idx="31">
                  <c:v>V16</c:v>
                </c:pt>
                <c:pt idx="32">
                  <c:v>B1</c:v>
                </c:pt>
                <c:pt idx="33">
                  <c:v>B2</c:v>
                </c:pt>
                <c:pt idx="34">
                  <c:v>B3</c:v>
                </c:pt>
                <c:pt idx="35">
                  <c:v>B4</c:v>
                </c:pt>
                <c:pt idx="36">
                  <c:v>B5</c:v>
                </c:pt>
                <c:pt idx="37">
                  <c:v>B6</c:v>
                </c:pt>
                <c:pt idx="38">
                  <c:v>B7</c:v>
                </c:pt>
                <c:pt idx="39">
                  <c:v>B8</c:v>
                </c:pt>
                <c:pt idx="40">
                  <c:v>B9</c:v>
                </c:pt>
                <c:pt idx="41">
                  <c:v>B10</c:v>
                </c:pt>
                <c:pt idx="42">
                  <c:v>B11</c:v>
                </c:pt>
                <c:pt idx="43">
                  <c:v>B12</c:v>
                </c:pt>
                <c:pt idx="44">
                  <c:v>B13</c:v>
                </c:pt>
                <c:pt idx="45">
                  <c:v>B14</c:v>
                </c:pt>
                <c:pt idx="46">
                  <c:v>YG1</c:v>
                </c:pt>
                <c:pt idx="47">
                  <c:v>YG2</c:v>
                </c:pt>
                <c:pt idx="48">
                  <c:v>YG3</c:v>
                </c:pt>
                <c:pt idx="49">
                  <c:v>YG4</c:v>
                </c:pt>
                <c:pt idx="50">
                  <c:v>YG5</c:v>
                </c:pt>
                <c:pt idx="51">
                  <c:v>YG6</c:v>
                </c:pt>
                <c:pt idx="52">
                  <c:v>YG7</c:v>
                </c:pt>
                <c:pt idx="53">
                  <c:v>YG8</c:v>
                </c:pt>
                <c:pt idx="54">
                  <c:v>YG9</c:v>
                </c:pt>
                <c:pt idx="55">
                  <c:v>YG10</c:v>
                </c:pt>
                <c:pt idx="56">
                  <c:v>R1</c:v>
                </c:pt>
                <c:pt idx="57">
                  <c:v>R2</c:v>
                </c:pt>
                <c:pt idx="58">
                  <c:v>R3</c:v>
                </c:pt>
                <c:pt idx="59">
                  <c:v>R4</c:v>
                </c:pt>
                <c:pt idx="60">
                  <c:v>R5</c:v>
                </c:pt>
                <c:pt idx="61">
                  <c:v>R6</c:v>
                </c:pt>
                <c:pt idx="62">
                  <c:v>R7</c:v>
                </c:pt>
                <c:pt idx="63">
                  <c:v>R8</c:v>
                </c:pt>
              </c:strCache>
            </c:strRef>
          </c:cat>
          <c:val>
            <c:numRef>
              <c:f>'cherry-cherry'!$H$3:$H$66</c:f>
              <c:numCache>
                <c:formatCode>0.00</c:formatCode>
                <c:ptCount val="64"/>
                <c:pt idx="0">
                  <c:v>-4.9957989872152959E-4</c:v>
                </c:pt>
                <c:pt idx="1">
                  <c:v>-1.476031518949974E-3</c:v>
                </c:pt>
                <c:pt idx="2">
                  <c:v>-5.2228807593614462E-4</c:v>
                </c:pt>
                <c:pt idx="3">
                  <c:v>-1.7031132910961237E-4</c:v>
                </c:pt>
                <c:pt idx="4">
                  <c:v>6.8124531643844942E-5</c:v>
                </c:pt>
                <c:pt idx="5">
                  <c:v>-9.7645162022844427E-4</c:v>
                </c:pt>
                <c:pt idx="6">
                  <c:v>-1.1013465949088266E-3</c:v>
                </c:pt>
                <c:pt idx="7">
                  <c:v>1.1013465949088266E-3</c:v>
                </c:pt>
                <c:pt idx="8">
                  <c:v>1.0968049594659036E-2</c:v>
                </c:pt>
                <c:pt idx="9">
                  <c:v>3.4482367100392854E-2</c:v>
                </c:pt>
                <c:pt idx="10">
                  <c:v>2.3707337012058041E-2</c:v>
                </c:pt>
                <c:pt idx="11">
                  <c:v>9.4920180757090637E-3</c:v>
                </c:pt>
                <c:pt idx="12">
                  <c:v>6.8805776960283397E-3</c:v>
                </c:pt>
                <c:pt idx="13">
                  <c:v>6.5399550378091153E-3</c:v>
                </c:pt>
                <c:pt idx="14">
                  <c:v>4.2918454935622317E-3</c:v>
                </c:pt>
                <c:pt idx="15">
                  <c:v>2.3162340758907281E-3</c:v>
                </c:pt>
                <c:pt idx="16">
                  <c:v>-3.1791448100460976E-4</c:v>
                </c:pt>
                <c:pt idx="17">
                  <c:v>-4.0193473669868519E-3</c:v>
                </c:pt>
                <c:pt idx="18">
                  <c:v>-3.2018529872607127E-3</c:v>
                </c:pt>
                <c:pt idx="19">
                  <c:v>-1.158117037945364E-3</c:v>
                </c:pt>
                <c:pt idx="20">
                  <c:v>-6.3015191770556577E-3</c:v>
                </c:pt>
                <c:pt idx="21">
                  <c:v>-3.0656039239730225E-4</c:v>
                </c:pt>
                <c:pt idx="22">
                  <c:v>-5.4499625315075954E-4</c:v>
                </c:pt>
                <c:pt idx="23">
                  <c:v>1.0150555214932896E-2</c:v>
                </c:pt>
                <c:pt idx="24">
                  <c:v>2.2878488543724596E-2</c:v>
                </c:pt>
                <c:pt idx="25">
                  <c:v>5.9188863909893953E-2</c:v>
                </c:pt>
                <c:pt idx="26">
                  <c:v>2.9021050480277949E-2</c:v>
                </c:pt>
                <c:pt idx="27">
                  <c:v>1.4703544746463201E-2</c:v>
                </c:pt>
                <c:pt idx="28">
                  <c:v>1.0752321911120194E-2</c:v>
                </c:pt>
                <c:pt idx="29">
                  <c:v>7.5731771010740965E-3</c:v>
                </c:pt>
                <c:pt idx="30">
                  <c:v>5.0639235188591411E-3</c:v>
                </c:pt>
                <c:pt idx="31">
                  <c:v>2.2254013670322684E-3</c:v>
                </c:pt>
                <c:pt idx="32">
                  <c:v>4.0761178100233893E-3</c:v>
                </c:pt>
                <c:pt idx="33">
                  <c:v>1.4260735290778209E-2</c:v>
                </c:pt>
                <c:pt idx="34">
                  <c:v>1.3431886822444762E-2</c:v>
                </c:pt>
                <c:pt idx="35">
                  <c:v>1.959715693621273E-2</c:v>
                </c:pt>
                <c:pt idx="36">
                  <c:v>7.8206962327134005E-2</c:v>
                </c:pt>
                <c:pt idx="37">
                  <c:v>0.13253627631310036</c:v>
                </c:pt>
                <c:pt idx="38">
                  <c:v>9.0889479301496476E-2</c:v>
                </c:pt>
                <c:pt idx="39">
                  <c:v>6.6750686922360747E-2</c:v>
                </c:pt>
                <c:pt idx="40">
                  <c:v>5.8076163226377819E-2</c:v>
                </c:pt>
                <c:pt idx="41">
                  <c:v>2.9588754910643323E-2</c:v>
                </c:pt>
                <c:pt idx="42">
                  <c:v>1.7757794581828915E-2</c:v>
                </c:pt>
                <c:pt idx="43">
                  <c:v>1.4578649771782819E-2</c:v>
                </c:pt>
                <c:pt idx="44">
                  <c:v>1.0377636987079048E-2</c:v>
                </c:pt>
                <c:pt idx="45">
                  <c:v>1.0366282898471739E-2</c:v>
                </c:pt>
                <c:pt idx="46">
                  <c:v>0.10089243136453437</c:v>
                </c:pt>
                <c:pt idx="47">
                  <c:v>0.57285918659309221</c:v>
                </c:pt>
                <c:pt idx="48">
                  <c:v>1</c:v>
                </c:pt>
                <c:pt idx="49">
                  <c:v>0.68141562776755915</c:v>
                </c:pt>
                <c:pt idx="50">
                  <c:v>0.48529645525353682</c:v>
                </c:pt>
                <c:pt idx="51">
                  <c:v>0.36036741830733249</c:v>
                </c:pt>
                <c:pt idx="52">
                  <c:v>0.3630015668642278</c:v>
                </c:pt>
                <c:pt idx="53">
                  <c:v>0.15799214297068373</c:v>
                </c:pt>
                <c:pt idx="54">
                  <c:v>0.1070009310352658</c:v>
                </c:pt>
                <c:pt idx="55">
                  <c:v>5.4022753593569041E-2</c:v>
                </c:pt>
                <c:pt idx="56">
                  <c:v>5.6089197720099009E-3</c:v>
                </c:pt>
                <c:pt idx="57">
                  <c:v>6.2674569112337354E-3</c:v>
                </c:pt>
                <c:pt idx="58">
                  <c:v>5.0639235188591411E-3</c:v>
                </c:pt>
                <c:pt idx="59">
                  <c:v>3.4402888480141698E-3</c:v>
                </c:pt>
                <c:pt idx="60">
                  <c:v>2.5319617594295706E-3</c:v>
                </c:pt>
                <c:pt idx="61">
                  <c:v>1.5328019619865114E-3</c:v>
                </c:pt>
                <c:pt idx="62">
                  <c:v>1.4306151645207439E-3</c:v>
                </c:pt>
                <c:pt idx="63">
                  <c:v>7.9478620251152439E-4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B-DF42-80F7-FD8AABD01A07}"/>
            </c:ext>
          </c:extLst>
        </c:ser>
        <c:ser>
          <c:idx val="1"/>
          <c:order val="1"/>
          <c:tx>
            <c:strRef>
              <c:f>'cherry-cherry'!$I$2</c:f>
              <c:strCache>
                <c:ptCount val="1"/>
                <c:pt idx="0">
                  <c:v>old cherry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'cherry-cherry'!$A$3:$A$66</c:f>
              <c:strCache>
                <c:ptCount val="64"/>
                <c:pt idx="0">
                  <c:v> UV1</c:v>
                </c:pt>
                <c:pt idx="1">
                  <c:v> UV2</c:v>
                </c:pt>
                <c:pt idx="2">
                  <c:v> UV3</c:v>
                </c:pt>
                <c:pt idx="3">
                  <c:v> UV4</c:v>
                </c:pt>
                <c:pt idx="4">
                  <c:v> UV5</c:v>
                </c:pt>
                <c:pt idx="5">
                  <c:v> UV6</c:v>
                </c:pt>
                <c:pt idx="6">
                  <c:v> UV7</c:v>
                </c:pt>
                <c:pt idx="7">
                  <c:v> UV8</c:v>
                </c:pt>
                <c:pt idx="8">
                  <c:v> UV9</c:v>
                </c:pt>
                <c:pt idx="9">
                  <c:v> UV10</c:v>
                </c:pt>
                <c:pt idx="10">
                  <c:v> UV11</c:v>
                </c:pt>
                <c:pt idx="11">
                  <c:v> UV12</c:v>
                </c:pt>
                <c:pt idx="12">
                  <c:v> UV13</c:v>
                </c:pt>
                <c:pt idx="13">
                  <c:v> UV14</c:v>
                </c:pt>
                <c:pt idx="14">
                  <c:v> UV15</c:v>
                </c:pt>
                <c:pt idx="15">
                  <c:v> UV16</c:v>
                </c:pt>
                <c:pt idx="16">
                  <c:v>V1</c:v>
                </c:pt>
                <c:pt idx="17">
                  <c:v>V2</c:v>
                </c:pt>
                <c:pt idx="18">
                  <c:v>V3</c:v>
                </c:pt>
                <c:pt idx="19">
                  <c:v>V4</c:v>
                </c:pt>
                <c:pt idx="20">
                  <c:v>V5</c:v>
                </c:pt>
                <c:pt idx="21">
                  <c:v>V6</c:v>
                </c:pt>
                <c:pt idx="22">
                  <c:v>V7</c:v>
                </c:pt>
                <c:pt idx="23">
                  <c:v>V8</c:v>
                </c:pt>
                <c:pt idx="24">
                  <c:v>V9</c:v>
                </c:pt>
                <c:pt idx="25">
                  <c:v>V10</c:v>
                </c:pt>
                <c:pt idx="26">
                  <c:v>V11</c:v>
                </c:pt>
                <c:pt idx="27">
                  <c:v>V12</c:v>
                </c:pt>
                <c:pt idx="28">
                  <c:v>V13</c:v>
                </c:pt>
                <c:pt idx="29">
                  <c:v>V14</c:v>
                </c:pt>
                <c:pt idx="30">
                  <c:v>V15</c:v>
                </c:pt>
                <c:pt idx="31">
                  <c:v>V16</c:v>
                </c:pt>
                <c:pt idx="32">
                  <c:v>B1</c:v>
                </c:pt>
                <c:pt idx="33">
                  <c:v>B2</c:v>
                </c:pt>
                <c:pt idx="34">
                  <c:v>B3</c:v>
                </c:pt>
                <c:pt idx="35">
                  <c:v>B4</c:v>
                </c:pt>
                <c:pt idx="36">
                  <c:v>B5</c:v>
                </c:pt>
                <c:pt idx="37">
                  <c:v>B6</c:v>
                </c:pt>
                <c:pt idx="38">
                  <c:v>B7</c:v>
                </c:pt>
                <c:pt idx="39">
                  <c:v>B8</c:v>
                </c:pt>
                <c:pt idx="40">
                  <c:v>B9</c:v>
                </c:pt>
                <c:pt idx="41">
                  <c:v>B10</c:v>
                </c:pt>
                <c:pt idx="42">
                  <c:v>B11</c:v>
                </c:pt>
                <c:pt idx="43">
                  <c:v>B12</c:v>
                </c:pt>
                <c:pt idx="44">
                  <c:v>B13</c:v>
                </c:pt>
                <c:pt idx="45">
                  <c:v>B14</c:v>
                </c:pt>
                <c:pt idx="46">
                  <c:v>YG1</c:v>
                </c:pt>
                <c:pt idx="47">
                  <c:v>YG2</c:v>
                </c:pt>
                <c:pt idx="48">
                  <c:v>YG3</c:v>
                </c:pt>
                <c:pt idx="49">
                  <c:v>YG4</c:v>
                </c:pt>
                <c:pt idx="50">
                  <c:v>YG5</c:v>
                </c:pt>
                <c:pt idx="51">
                  <c:v>YG6</c:v>
                </c:pt>
                <c:pt idx="52">
                  <c:v>YG7</c:v>
                </c:pt>
                <c:pt idx="53">
                  <c:v>YG8</c:v>
                </c:pt>
                <c:pt idx="54">
                  <c:v>YG9</c:v>
                </c:pt>
                <c:pt idx="55">
                  <c:v>YG10</c:v>
                </c:pt>
                <c:pt idx="56">
                  <c:v>R1</c:v>
                </c:pt>
                <c:pt idx="57">
                  <c:v>R2</c:v>
                </c:pt>
                <c:pt idx="58">
                  <c:v>R3</c:v>
                </c:pt>
                <c:pt idx="59">
                  <c:v>R4</c:v>
                </c:pt>
                <c:pt idx="60">
                  <c:v>R5</c:v>
                </c:pt>
                <c:pt idx="61">
                  <c:v>R6</c:v>
                </c:pt>
                <c:pt idx="62">
                  <c:v>R7</c:v>
                </c:pt>
                <c:pt idx="63">
                  <c:v>R8</c:v>
                </c:pt>
              </c:strCache>
            </c:strRef>
          </c:cat>
          <c:val>
            <c:numRef>
              <c:f>'cherry-cherry'!$I$3:$I$66</c:f>
              <c:numCache>
                <c:formatCode>0.00</c:formatCode>
                <c:ptCount val="64"/>
                <c:pt idx="0">
                  <c:v>-4.9957989872152959E-4</c:v>
                </c:pt>
                <c:pt idx="1">
                  <c:v>-1.476031518949974E-3</c:v>
                </c:pt>
                <c:pt idx="2">
                  <c:v>-5.2228807593614462E-4</c:v>
                </c:pt>
                <c:pt idx="3">
                  <c:v>-1.7031132910961237E-4</c:v>
                </c:pt>
                <c:pt idx="4">
                  <c:v>6.8124531643844942E-5</c:v>
                </c:pt>
                <c:pt idx="5">
                  <c:v>-9.7645162022844427E-4</c:v>
                </c:pt>
                <c:pt idx="6">
                  <c:v>-1.1013465949088266E-3</c:v>
                </c:pt>
                <c:pt idx="7">
                  <c:v>1.1013465949088266E-3</c:v>
                </c:pt>
                <c:pt idx="8">
                  <c:v>1.0968049594659036E-2</c:v>
                </c:pt>
                <c:pt idx="9">
                  <c:v>3.4482367100392854E-2</c:v>
                </c:pt>
                <c:pt idx="10">
                  <c:v>2.3707337012058041E-2</c:v>
                </c:pt>
                <c:pt idx="11">
                  <c:v>9.4920180757090637E-3</c:v>
                </c:pt>
                <c:pt idx="12">
                  <c:v>6.8805776960283397E-3</c:v>
                </c:pt>
                <c:pt idx="13">
                  <c:v>6.5399550378091153E-3</c:v>
                </c:pt>
                <c:pt idx="14">
                  <c:v>4.2918454935622317E-3</c:v>
                </c:pt>
                <c:pt idx="15">
                  <c:v>2.3162340758907281E-3</c:v>
                </c:pt>
                <c:pt idx="16">
                  <c:v>-3.1791448100460976E-4</c:v>
                </c:pt>
                <c:pt idx="17">
                  <c:v>-4.0193473669868519E-3</c:v>
                </c:pt>
                <c:pt idx="18">
                  <c:v>-3.2018529872607127E-3</c:v>
                </c:pt>
                <c:pt idx="19">
                  <c:v>-1.158117037945364E-3</c:v>
                </c:pt>
                <c:pt idx="20">
                  <c:v>-6.3015191770556577E-3</c:v>
                </c:pt>
                <c:pt idx="21">
                  <c:v>-3.0656039239730225E-4</c:v>
                </c:pt>
                <c:pt idx="22">
                  <c:v>-5.4499625315075954E-4</c:v>
                </c:pt>
                <c:pt idx="23">
                  <c:v>1.0150555214932896E-2</c:v>
                </c:pt>
                <c:pt idx="24">
                  <c:v>2.2878488543724596E-2</c:v>
                </c:pt>
                <c:pt idx="25">
                  <c:v>5.9188863909893953E-2</c:v>
                </c:pt>
                <c:pt idx="26">
                  <c:v>2.9021050480277949E-2</c:v>
                </c:pt>
                <c:pt idx="27">
                  <c:v>1.4703544746463201E-2</c:v>
                </c:pt>
                <c:pt idx="28">
                  <c:v>1.0752321911120194E-2</c:v>
                </c:pt>
                <c:pt idx="29">
                  <c:v>7.5731771010740965E-3</c:v>
                </c:pt>
                <c:pt idx="30">
                  <c:v>5.0639235188591411E-3</c:v>
                </c:pt>
                <c:pt idx="31">
                  <c:v>2.2254013670322684E-3</c:v>
                </c:pt>
                <c:pt idx="32">
                  <c:v>4.0761178100233893E-3</c:v>
                </c:pt>
                <c:pt idx="33">
                  <c:v>1.4260735290778209E-2</c:v>
                </c:pt>
                <c:pt idx="34">
                  <c:v>1.3431886822444762E-2</c:v>
                </c:pt>
                <c:pt idx="35">
                  <c:v>1.959715693621273E-2</c:v>
                </c:pt>
                <c:pt idx="36">
                  <c:v>7.8206962327134005E-2</c:v>
                </c:pt>
                <c:pt idx="37">
                  <c:v>0.13253627631310036</c:v>
                </c:pt>
                <c:pt idx="38">
                  <c:v>9.0889479301496476E-2</c:v>
                </c:pt>
                <c:pt idx="39">
                  <c:v>6.6750686922360747E-2</c:v>
                </c:pt>
                <c:pt idx="40">
                  <c:v>5.8076163226377819E-2</c:v>
                </c:pt>
                <c:pt idx="41">
                  <c:v>2.9588754910643323E-2</c:v>
                </c:pt>
                <c:pt idx="42">
                  <c:v>1.7757794581828915E-2</c:v>
                </c:pt>
                <c:pt idx="43">
                  <c:v>1.4578649771782819E-2</c:v>
                </c:pt>
                <c:pt idx="44">
                  <c:v>1.0377636987079048E-2</c:v>
                </c:pt>
                <c:pt idx="45">
                  <c:v>1.0366282898471739E-2</c:v>
                </c:pt>
                <c:pt idx="46">
                  <c:v>0.10089243136453437</c:v>
                </c:pt>
                <c:pt idx="47">
                  <c:v>0.57285918659309221</c:v>
                </c:pt>
                <c:pt idx="48">
                  <c:v>1</c:v>
                </c:pt>
                <c:pt idx="49">
                  <c:v>0.68141562776755915</c:v>
                </c:pt>
                <c:pt idx="50">
                  <c:v>0.48529645525353682</c:v>
                </c:pt>
                <c:pt idx="51">
                  <c:v>0.36036741830733249</c:v>
                </c:pt>
                <c:pt idx="52">
                  <c:v>0.3630015668642278</c:v>
                </c:pt>
                <c:pt idx="53">
                  <c:v>0.15799214297068373</c:v>
                </c:pt>
                <c:pt idx="54">
                  <c:v>0.1070009310352658</c:v>
                </c:pt>
                <c:pt idx="55">
                  <c:v>5.4022753593569041E-2</c:v>
                </c:pt>
                <c:pt idx="56">
                  <c:v>5.6089197720099009E-3</c:v>
                </c:pt>
                <c:pt idx="57">
                  <c:v>6.2674569112337354E-3</c:v>
                </c:pt>
                <c:pt idx="58">
                  <c:v>5.0639235188591411E-3</c:v>
                </c:pt>
                <c:pt idx="59">
                  <c:v>3.4402888480141698E-3</c:v>
                </c:pt>
                <c:pt idx="60">
                  <c:v>2.5319617594295706E-3</c:v>
                </c:pt>
                <c:pt idx="61">
                  <c:v>1.5328019619865114E-3</c:v>
                </c:pt>
                <c:pt idx="62">
                  <c:v>1.4306151645207439E-3</c:v>
                </c:pt>
                <c:pt idx="63">
                  <c:v>7.9478620251152439E-4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B-DF42-80F7-FD8AABD01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27663"/>
        <c:axId val="715028079"/>
      </c:lineChart>
      <c:catAx>
        <c:axId val="715027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028079"/>
        <c:crosses val="autoZero"/>
        <c:auto val="1"/>
        <c:lblAlgn val="ctr"/>
        <c:lblOffset val="100"/>
        <c:noMultiLvlLbl val="0"/>
      </c:catAx>
      <c:valAx>
        <c:axId val="715028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027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434974</xdr:colOff>
      <xdr:row>8</xdr:row>
      <xdr:rowOff>169861</xdr:rowOff>
    </xdr:from>
    <xdr:to>
      <xdr:col>14</xdr:col>
      <xdr:colOff>344487</xdr:colOff>
      <xdr:row>24</xdr:row>
      <xdr:rowOff>174624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DA445A-2D4A-4C90-99AF-E98EA636F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133351</xdr:colOff>
      <xdr:row>14</xdr:row>
      <xdr:rowOff>138113</xdr:rowOff>
    </xdr:from>
    <xdr:to>
      <xdr:col>20</xdr:col>
      <xdr:colOff>438151</xdr:colOff>
      <xdr:row>28</xdr:row>
      <xdr:rowOff>95251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8568F7-7E36-464D-9D60-0185B211E2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419099</xdr:colOff>
      <xdr:row>35</xdr:row>
      <xdr:rowOff>126999</xdr:rowOff>
    </xdr:from>
    <xdr:to>
      <xdr:col>14</xdr:col>
      <xdr:colOff>885824</xdr:colOff>
      <xdr:row>50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B6CC49F-E03A-44DE-84D1-D88BC40C3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0.75421</cdr:x>
      <cdr:y>0.10827</cdr:y>
    </cdr:from>
    <cdr:to>
      <cdr:x>0.93365</cdr:x>
      <cdr:y>0.45864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0DF6C9F-BA27-FE34-E9CD-C9444F8B45ED}"/>
            </a:ext>
          </a:extLst>
        </cdr:cNvPr>
        <cdr:cNvSpPr txBox="1"/>
      </cdr:nvSpPr>
      <cdr:spPr>
        <a:xfrm xmlns:a="http://schemas.openxmlformats.org/drawingml/2006/main">
          <a:off x="3843339" y="2825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800"/>
            <a:t>DI 0.235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128587</xdr:colOff>
      <xdr:row>3</xdr:row>
      <xdr:rowOff>71437</xdr:rowOff>
    </xdr:from>
    <xdr:to>
      <xdr:col>20</xdr:col>
      <xdr:colOff>433387</xdr:colOff>
      <xdr:row>17</xdr:row>
      <xdr:rowOff>147637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B9C674-4980-469C-85AD-20E8436B2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404811</xdr:colOff>
      <xdr:row>5</xdr:row>
      <xdr:rowOff>153987</xdr:rowOff>
    </xdr:from>
    <xdr:to>
      <xdr:col>14</xdr:col>
      <xdr:colOff>357188</xdr:colOff>
      <xdr:row>20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9AC2B3-7E51-4CB8-9759-DE2DAEEA0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0.78793</cdr:x>
      <cdr:y>0.07217</cdr:y>
    </cdr:from>
    <cdr:to>
      <cdr:x>0.91773</cdr:x>
      <cdr:y>0.20679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E57794C-C053-C611-98BE-B6B83A6E4027}"/>
            </a:ext>
          </a:extLst>
        </cdr:cNvPr>
        <cdr:cNvSpPr txBox="1"/>
      </cdr:nvSpPr>
      <cdr:spPr>
        <a:xfrm xmlns:a="http://schemas.openxmlformats.org/drawingml/2006/main">
          <a:off x="4105276" y="188913"/>
          <a:ext cx="676275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800"/>
            <a:t>DI 0.058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585787</xdr:colOff>
      <xdr:row>5</xdr:row>
      <xdr:rowOff>25400</xdr:rowOff>
    </xdr:from>
    <xdr:to>
      <xdr:col>20</xdr:col>
      <xdr:colOff>266701</xdr:colOff>
      <xdr:row>17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715139-C638-41E8-92DB-89A7EA35C8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338136</xdr:colOff>
      <xdr:row>3</xdr:row>
      <xdr:rowOff>19049</xdr:rowOff>
    </xdr:from>
    <xdr:to>
      <xdr:col>20</xdr:col>
      <xdr:colOff>200025</xdr:colOff>
      <xdr:row>15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4DBF56-D65A-412E-B797-93CD6CC1E7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6351</xdr:colOff>
      <xdr:row>7</xdr:row>
      <xdr:rowOff>188913</xdr:rowOff>
    </xdr:from>
    <xdr:to>
      <xdr:col>22</xdr:col>
      <xdr:colOff>152401</xdr:colOff>
      <xdr:row>20</xdr:row>
      <xdr:rowOff>101601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94762C-BB79-4CF8-A72E-6F8CDBF35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84E1-E9FF-4E10-9D61-9637FC5AAF69}">
  <dimension ref="A1:O68"/>
  <sheetViews>
    <sheetView workbookViewId="0">
      <selection activeCell="O1" sqref="O1:O2"/>
    </sheetView>
  </sheetViews>
  <sheetFormatPr defaultColWidth="8.796875" defaultRowHeight="14.25" x14ac:dyDescent="0.45"/>
  <cols>
    <col min="1" max="1" width="11.33203125" customWidth="1"/>
    <col min="12" max="12" width="18.1328125" style="1" customWidth="1"/>
    <col min="15" max="15" width="14.33203125" customWidth="1"/>
  </cols>
  <sheetData>
    <row r="1" spans="1:15" ht="15.75" x14ac:dyDescent="0.5">
      <c r="B1" s="8" t="s">
        <v>71</v>
      </c>
      <c r="C1" s="8"/>
      <c r="D1" s="8" t="s">
        <v>91</v>
      </c>
      <c r="E1" s="8"/>
      <c r="F1" s="8" t="s">
        <v>89</v>
      </c>
      <c r="G1" s="8"/>
      <c r="H1" s="8" t="s">
        <v>66</v>
      </c>
      <c r="I1" s="8"/>
      <c r="J1" s="5"/>
      <c r="K1" s="5" t="s">
        <v>67</v>
      </c>
      <c r="L1" s="6" t="s">
        <v>90</v>
      </c>
      <c r="O1" t="s">
        <v>92</v>
      </c>
    </row>
    <row r="2" spans="1:15" ht="18" x14ac:dyDescent="0.55000000000000004">
      <c r="A2" t="s">
        <v>68</v>
      </c>
      <c r="B2" t="s">
        <v>77</v>
      </c>
      <c r="C2" t="s">
        <v>1</v>
      </c>
      <c r="D2" t="s">
        <v>0</v>
      </c>
      <c r="E2" t="s">
        <v>74</v>
      </c>
      <c r="F2" t="s">
        <v>73</v>
      </c>
      <c r="G2" t="s">
        <v>1</v>
      </c>
      <c r="H2" t="s">
        <v>73</v>
      </c>
      <c r="I2" t="s">
        <v>74</v>
      </c>
      <c r="O2" s="7">
        <f>L67</f>
        <v>0.12823578774602595</v>
      </c>
    </row>
    <row r="3" spans="1:15" x14ac:dyDescent="0.45">
      <c r="A3" t="s">
        <v>2</v>
      </c>
      <c r="B3">
        <v>777</v>
      </c>
      <c r="C3">
        <v>147</v>
      </c>
      <c r="D3">
        <v>807</v>
      </c>
      <c r="E3">
        <v>238</v>
      </c>
      <c r="F3">
        <f t="shared" ref="F3:F34" si="0">(D3-B3)</f>
        <v>30</v>
      </c>
      <c r="G3">
        <f t="shared" ref="G3:G34" si="1">(E3-C3)</f>
        <v>91</v>
      </c>
      <c r="H3" s="1">
        <f t="shared" ref="H3:H34" si="2">F3/MAX(F$3:F$66)</f>
        <v>1.4327742329881939E-4</v>
      </c>
      <c r="I3" s="1">
        <f t="shared" ref="I3:I34" si="3">G3/MAX(G$3:G$66)</f>
        <v>1.2132362744313788E-3</v>
      </c>
      <c r="K3" s="1">
        <f>ABS(H3-I3)</f>
        <v>1.0699588511325594E-3</v>
      </c>
      <c r="L3" s="1">
        <f>K3/9.2</f>
        <v>1.1629987512310429E-4</v>
      </c>
    </row>
    <row r="4" spans="1:15" x14ac:dyDescent="0.45">
      <c r="A4" t="s">
        <v>3</v>
      </c>
      <c r="B4">
        <v>1701</v>
      </c>
      <c r="C4">
        <v>496</v>
      </c>
      <c r="D4">
        <v>1661</v>
      </c>
      <c r="E4">
        <v>851</v>
      </c>
      <c r="F4">
        <f t="shared" si="0"/>
        <v>-40</v>
      </c>
      <c r="G4">
        <f t="shared" si="1"/>
        <v>355</v>
      </c>
      <c r="H4" s="1">
        <f t="shared" si="2"/>
        <v>-1.9103656439842587E-4</v>
      </c>
      <c r="I4" s="1">
        <f t="shared" si="3"/>
        <v>4.7329546969575769E-3</v>
      </c>
      <c r="K4" s="1">
        <f t="shared" ref="K4:K66" si="4">ABS(H4-I4)</f>
        <v>4.9239912613560028E-3</v>
      </c>
      <c r="L4" s="1">
        <f t="shared" ref="L4:L66" si="5">K4/9.2</f>
        <v>5.3521644145173946E-4</v>
      </c>
    </row>
    <row r="5" spans="1:15" x14ac:dyDescent="0.45">
      <c r="A5" t="s">
        <v>4</v>
      </c>
      <c r="B5">
        <v>793</v>
      </c>
      <c r="C5">
        <v>1481</v>
      </c>
      <c r="D5">
        <v>759</v>
      </c>
      <c r="E5">
        <v>2386</v>
      </c>
      <c r="F5">
        <f t="shared" si="0"/>
        <v>-34</v>
      </c>
      <c r="G5">
        <f t="shared" si="1"/>
        <v>905</v>
      </c>
      <c r="H5" s="1">
        <f t="shared" si="2"/>
        <v>-1.6238107973866198E-4</v>
      </c>
      <c r="I5" s="1">
        <f t="shared" si="3"/>
        <v>1.2065701410553822E-2</v>
      </c>
      <c r="K5" s="1">
        <f t="shared" si="4"/>
        <v>1.2228082490292483E-2</v>
      </c>
      <c r="L5" s="1">
        <f t="shared" si="5"/>
        <v>1.3291394011187483E-3</v>
      </c>
    </row>
    <row r="6" spans="1:15" x14ac:dyDescent="0.45">
      <c r="A6" t="s">
        <v>5</v>
      </c>
      <c r="B6">
        <v>751</v>
      </c>
      <c r="C6">
        <v>2253</v>
      </c>
      <c r="D6">
        <v>782</v>
      </c>
      <c r="E6">
        <v>3680</v>
      </c>
      <c r="F6">
        <f t="shared" si="0"/>
        <v>31</v>
      </c>
      <c r="G6">
        <f t="shared" si="1"/>
        <v>1427</v>
      </c>
      <c r="H6" s="1">
        <f t="shared" si="2"/>
        <v>1.4805333740878005E-4</v>
      </c>
      <c r="I6" s="1">
        <f t="shared" si="3"/>
        <v>1.9025144655094257E-2</v>
      </c>
      <c r="K6" s="1">
        <f t="shared" si="4"/>
        <v>1.8877091317685477E-2</v>
      </c>
      <c r="L6" s="1">
        <f t="shared" si="5"/>
        <v>2.0518577519223345E-3</v>
      </c>
    </row>
    <row r="7" spans="1:15" x14ac:dyDescent="0.45">
      <c r="A7" t="s">
        <v>6</v>
      </c>
      <c r="B7">
        <v>921</v>
      </c>
      <c r="C7">
        <v>3369</v>
      </c>
      <c r="D7">
        <v>985</v>
      </c>
      <c r="E7">
        <v>5462</v>
      </c>
      <c r="F7">
        <f t="shared" si="0"/>
        <v>64</v>
      </c>
      <c r="G7">
        <f t="shared" si="1"/>
        <v>2093</v>
      </c>
      <c r="H7" s="1">
        <f t="shared" si="2"/>
        <v>3.056585030374814E-4</v>
      </c>
      <c r="I7" s="1">
        <f t="shared" si="3"/>
        <v>2.7904434311921713E-2</v>
      </c>
      <c r="K7" s="1">
        <f t="shared" si="4"/>
        <v>2.7598775808884233E-2</v>
      </c>
      <c r="L7" s="1">
        <f t="shared" si="5"/>
        <v>2.9998669357482865E-3</v>
      </c>
    </row>
    <row r="8" spans="1:15" x14ac:dyDescent="0.45">
      <c r="A8" t="s">
        <v>7</v>
      </c>
      <c r="B8">
        <v>1367</v>
      </c>
      <c r="C8">
        <v>5628</v>
      </c>
      <c r="D8">
        <v>1369</v>
      </c>
      <c r="E8">
        <v>9237</v>
      </c>
      <c r="F8">
        <f t="shared" si="0"/>
        <v>2</v>
      </c>
      <c r="G8">
        <f t="shared" si="1"/>
        <v>3609</v>
      </c>
      <c r="H8" s="1">
        <f t="shared" si="2"/>
        <v>9.5518282199212938E-6</v>
      </c>
      <c r="I8" s="1">
        <f t="shared" si="3"/>
        <v>4.8116150707943367E-2</v>
      </c>
      <c r="K8" s="1">
        <f t="shared" si="4"/>
        <v>4.8106598879723447E-2</v>
      </c>
      <c r="L8" s="1">
        <f t="shared" si="5"/>
        <v>5.2289781391003749E-3</v>
      </c>
    </row>
    <row r="9" spans="1:15" x14ac:dyDescent="0.45">
      <c r="A9" t="s">
        <v>8</v>
      </c>
      <c r="B9">
        <v>24631</v>
      </c>
      <c r="C9">
        <v>12364</v>
      </c>
      <c r="D9">
        <v>27383</v>
      </c>
      <c r="E9">
        <v>18966</v>
      </c>
      <c r="F9">
        <f t="shared" si="0"/>
        <v>2752</v>
      </c>
      <c r="G9">
        <f t="shared" si="1"/>
        <v>6602</v>
      </c>
      <c r="H9" s="1">
        <f t="shared" si="2"/>
        <v>1.3143315630611699E-2</v>
      </c>
      <c r="I9" s="1">
        <f t="shared" si="3"/>
        <v>8.8019625096658935E-2</v>
      </c>
      <c r="K9" s="1">
        <f t="shared" si="4"/>
        <v>7.4876309466047231E-2</v>
      </c>
      <c r="L9" s="1">
        <f t="shared" si="5"/>
        <v>8.1387292897877432E-3</v>
      </c>
    </row>
    <row r="10" spans="1:15" x14ac:dyDescent="0.45">
      <c r="A10" t="s">
        <v>9</v>
      </c>
      <c r="B10">
        <v>2055</v>
      </c>
      <c r="C10">
        <v>5925</v>
      </c>
      <c r="D10">
        <v>2553</v>
      </c>
      <c r="E10">
        <v>10593</v>
      </c>
      <c r="F10">
        <f t="shared" si="0"/>
        <v>498</v>
      </c>
      <c r="G10">
        <f t="shared" si="1"/>
        <v>4668</v>
      </c>
      <c r="H10" s="1">
        <f t="shared" si="2"/>
        <v>2.3784052267604018E-3</v>
      </c>
      <c r="I10" s="1">
        <f t="shared" si="3"/>
        <v>6.2235021198304138E-2</v>
      </c>
      <c r="K10" s="1">
        <f t="shared" si="4"/>
        <v>5.9856615971543736E-2</v>
      </c>
      <c r="L10" s="1">
        <f t="shared" si="5"/>
        <v>6.5061539099504065E-3</v>
      </c>
    </row>
    <row r="11" spans="1:15" x14ac:dyDescent="0.45">
      <c r="A11" t="s">
        <v>10</v>
      </c>
      <c r="B11">
        <v>6617</v>
      </c>
      <c r="C11">
        <v>4805</v>
      </c>
      <c r="D11">
        <v>8739</v>
      </c>
      <c r="E11">
        <v>8731</v>
      </c>
      <c r="F11">
        <f t="shared" si="0"/>
        <v>2122</v>
      </c>
      <c r="G11">
        <f t="shared" si="1"/>
        <v>3926</v>
      </c>
      <c r="H11" s="1">
        <f t="shared" si="2"/>
        <v>1.0134489741336492E-2</v>
      </c>
      <c r="I11" s="1">
        <f t="shared" si="3"/>
        <v>5.23424792683252E-2</v>
      </c>
      <c r="K11" s="1">
        <f t="shared" si="4"/>
        <v>4.2207989526988704E-2</v>
      </c>
      <c r="L11" s="1">
        <f t="shared" si="5"/>
        <v>4.587824948585729E-3</v>
      </c>
    </row>
    <row r="12" spans="1:15" x14ac:dyDescent="0.45">
      <c r="A12" t="s">
        <v>11</v>
      </c>
      <c r="B12">
        <v>8477</v>
      </c>
      <c r="C12">
        <v>2466</v>
      </c>
      <c r="D12">
        <v>9481</v>
      </c>
      <c r="E12">
        <v>4010</v>
      </c>
      <c r="F12">
        <f t="shared" si="0"/>
        <v>1004</v>
      </c>
      <c r="G12">
        <f t="shared" si="1"/>
        <v>1544</v>
      </c>
      <c r="H12" s="1">
        <f t="shared" si="2"/>
        <v>4.7950177664004895E-3</v>
      </c>
      <c r="I12" s="1">
        <f t="shared" si="3"/>
        <v>2.0585019865077461E-2</v>
      </c>
      <c r="K12" s="1">
        <f t="shared" si="4"/>
        <v>1.579000209867697E-2</v>
      </c>
      <c r="L12" s="1">
        <f t="shared" si="5"/>
        <v>1.7163045759431492E-3</v>
      </c>
    </row>
    <row r="13" spans="1:15" x14ac:dyDescent="0.45">
      <c r="A13" t="s">
        <v>12</v>
      </c>
      <c r="B13">
        <v>3331</v>
      </c>
      <c r="C13">
        <v>1040</v>
      </c>
      <c r="D13">
        <v>5381</v>
      </c>
      <c r="E13">
        <v>1913</v>
      </c>
      <c r="F13">
        <f t="shared" si="0"/>
        <v>2050</v>
      </c>
      <c r="G13">
        <f t="shared" si="1"/>
        <v>873</v>
      </c>
      <c r="H13" s="1">
        <f t="shared" si="2"/>
        <v>9.7906239254193245E-3</v>
      </c>
      <c r="I13" s="1">
        <f t="shared" si="3"/>
        <v>1.163906887449004E-2</v>
      </c>
      <c r="K13" s="1">
        <f t="shared" si="4"/>
        <v>1.8484449490707155E-3</v>
      </c>
      <c r="L13" s="1">
        <f t="shared" si="5"/>
        <v>2.0091792924681692E-4</v>
      </c>
    </row>
    <row r="14" spans="1:15" x14ac:dyDescent="0.45">
      <c r="A14" t="s">
        <v>13</v>
      </c>
      <c r="B14">
        <v>106</v>
      </c>
      <c r="C14">
        <v>374</v>
      </c>
      <c r="D14">
        <v>110</v>
      </c>
      <c r="E14">
        <v>934</v>
      </c>
      <c r="F14">
        <f t="shared" si="0"/>
        <v>4</v>
      </c>
      <c r="G14">
        <f t="shared" si="1"/>
        <v>560</v>
      </c>
      <c r="H14" s="1">
        <f t="shared" si="2"/>
        <v>1.9103656439842588E-5</v>
      </c>
      <c r="I14" s="1">
        <f t="shared" si="3"/>
        <v>7.4660693811161773E-3</v>
      </c>
      <c r="K14" s="1">
        <f t="shared" si="4"/>
        <v>7.4469657246763344E-3</v>
      </c>
      <c r="L14" s="1">
        <f t="shared" si="5"/>
        <v>8.0945279616047121E-4</v>
      </c>
    </row>
    <row r="15" spans="1:15" x14ac:dyDescent="0.45">
      <c r="A15" t="s">
        <v>14</v>
      </c>
      <c r="B15">
        <v>97</v>
      </c>
      <c r="C15">
        <v>320</v>
      </c>
      <c r="D15">
        <v>132</v>
      </c>
      <c r="E15">
        <v>1011</v>
      </c>
      <c r="F15">
        <f t="shared" si="0"/>
        <v>35</v>
      </c>
      <c r="G15">
        <f t="shared" si="1"/>
        <v>691</v>
      </c>
      <c r="H15" s="1">
        <f t="shared" si="2"/>
        <v>1.6715699384862263E-4</v>
      </c>
      <c r="I15" s="1">
        <f t="shared" si="3"/>
        <v>9.2125963256272838E-3</v>
      </c>
      <c r="K15" s="1">
        <f t="shared" si="4"/>
        <v>9.0454393317786607E-3</v>
      </c>
      <c r="L15" s="1">
        <f t="shared" si="5"/>
        <v>9.8319992736724585E-4</v>
      </c>
    </row>
    <row r="16" spans="1:15" x14ac:dyDescent="0.45">
      <c r="A16" t="s">
        <v>15</v>
      </c>
      <c r="B16">
        <v>122</v>
      </c>
      <c r="C16">
        <v>371</v>
      </c>
      <c r="D16">
        <v>146</v>
      </c>
      <c r="E16">
        <v>985</v>
      </c>
      <c r="F16">
        <f t="shared" si="0"/>
        <v>24</v>
      </c>
      <c r="G16">
        <f t="shared" si="1"/>
        <v>614</v>
      </c>
      <c r="H16" s="1">
        <f t="shared" si="2"/>
        <v>1.1462193863905552E-4</v>
      </c>
      <c r="I16" s="1">
        <f t="shared" si="3"/>
        <v>8.1860117857238089E-3</v>
      </c>
      <c r="K16" s="1">
        <f t="shared" si="4"/>
        <v>8.071389847084753E-3</v>
      </c>
      <c r="L16" s="1">
        <f t="shared" si="5"/>
        <v>8.7732498337877757E-4</v>
      </c>
    </row>
    <row r="17" spans="1:12" x14ac:dyDescent="0.45">
      <c r="A17" t="s">
        <v>16</v>
      </c>
      <c r="B17">
        <v>112</v>
      </c>
      <c r="C17">
        <v>295</v>
      </c>
      <c r="D17">
        <v>110</v>
      </c>
      <c r="E17">
        <v>685</v>
      </c>
      <c r="F17">
        <f t="shared" si="0"/>
        <v>-2</v>
      </c>
      <c r="G17">
        <f t="shared" si="1"/>
        <v>390</v>
      </c>
      <c r="H17" s="1">
        <f t="shared" si="2"/>
        <v>-9.5518282199212938E-6</v>
      </c>
      <c r="I17" s="1">
        <f t="shared" si="3"/>
        <v>5.1995840332773376E-3</v>
      </c>
      <c r="K17" s="1">
        <f t="shared" si="4"/>
        <v>5.2091358614972591E-3</v>
      </c>
      <c r="L17" s="1">
        <f t="shared" si="5"/>
        <v>5.6621041972796304E-4</v>
      </c>
    </row>
    <row r="18" spans="1:12" x14ac:dyDescent="0.45">
      <c r="A18" t="s">
        <v>17</v>
      </c>
      <c r="B18">
        <v>127</v>
      </c>
      <c r="C18">
        <v>242</v>
      </c>
      <c r="D18">
        <v>113</v>
      </c>
      <c r="E18">
        <v>469</v>
      </c>
      <c r="F18">
        <f t="shared" si="0"/>
        <v>-14</v>
      </c>
      <c r="G18">
        <f t="shared" si="1"/>
        <v>227</v>
      </c>
      <c r="H18" s="1">
        <f t="shared" si="2"/>
        <v>-6.6862797539449044E-5</v>
      </c>
      <c r="I18" s="1">
        <f t="shared" si="3"/>
        <v>3.0264245527024504E-3</v>
      </c>
      <c r="K18" s="1">
        <f t="shared" si="4"/>
        <v>3.0932873502418994E-3</v>
      </c>
      <c r="L18" s="1">
        <f t="shared" si="5"/>
        <v>3.3622688589585864E-4</v>
      </c>
    </row>
    <row r="19" spans="1:12" x14ac:dyDescent="0.45">
      <c r="A19" t="s">
        <v>18</v>
      </c>
      <c r="B19">
        <v>3021</v>
      </c>
      <c r="C19">
        <v>891</v>
      </c>
      <c r="D19">
        <v>3224</v>
      </c>
      <c r="E19">
        <v>1386</v>
      </c>
      <c r="F19">
        <f t="shared" si="0"/>
        <v>203</v>
      </c>
      <c r="G19">
        <f t="shared" si="1"/>
        <v>495</v>
      </c>
      <c r="H19" s="1">
        <f t="shared" si="2"/>
        <v>9.6951056432201125E-4</v>
      </c>
      <c r="I19" s="1">
        <f t="shared" si="3"/>
        <v>6.5994720422366208E-3</v>
      </c>
      <c r="K19" s="1">
        <f t="shared" si="4"/>
        <v>5.62996147791461E-3</v>
      </c>
      <c r="L19" s="1">
        <f t="shared" si="5"/>
        <v>6.1195233455593593E-4</v>
      </c>
    </row>
    <row r="20" spans="1:12" x14ac:dyDescent="0.45">
      <c r="A20" t="s">
        <v>19</v>
      </c>
      <c r="B20">
        <v>2309</v>
      </c>
      <c r="C20">
        <v>1182</v>
      </c>
      <c r="D20">
        <v>2026</v>
      </c>
      <c r="E20">
        <v>2274</v>
      </c>
      <c r="F20">
        <f t="shared" si="0"/>
        <v>-283</v>
      </c>
      <c r="G20">
        <f t="shared" si="1"/>
        <v>1092</v>
      </c>
      <c r="H20" s="1">
        <f t="shared" si="2"/>
        <v>-1.351583693118863E-3</v>
      </c>
      <c r="I20" s="1">
        <f t="shared" si="3"/>
        <v>1.4558835293176546E-2</v>
      </c>
      <c r="K20" s="1">
        <f t="shared" si="4"/>
        <v>1.5910418986295409E-2</v>
      </c>
      <c r="L20" s="1">
        <f t="shared" si="5"/>
        <v>1.7293933680755881E-3</v>
      </c>
    </row>
    <row r="21" spans="1:12" x14ac:dyDescent="0.45">
      <c r="A21" t="s">
        <v>20</v>
      </c>
      <c r="B21">
        <v>2772</v>
      </c>
      <c r="C21">
        <v>1739</v>
      </c>
      <c r="D21">
        <v>2535</v>
      </c>
      <c r="E21">
        <v>3254</v>
      </c>
      <c r="F21">
        <f t="shared" si="0"/>
        <v>-237</v>
      </c>
      <c r="G21">
        <f t="shared" si="1"/>
        <v>1515</v>
      </c>
      <c r="H21" s="1">
        <f t="shared" si="2"/>
        <v>-1.1318916440606732E-3</v>
      </c>
      <c r="I21" s="1">
        <f t="shared" si="3"/>
        <v>2.0198384129269657E-2</v>
      </c>
      <c r="K21" s="1">
        <f t="shared" si="4"/>
        <v>2.133027577333033E-2</v>
      </c>
      <c r="L21" s="1">
        <f t="shared" si="5"/>
        <v>2.3185082362315577E-3</v>
      </c>
    </row>
    <row r="22" spans="1:12" x14ac:dyDescent="0.45">
      <c r="A22" t="s">
        <v>21</v>
      </c>
      <c r="B22">
        <v>2341</v>
      </c>
      <c r="C22">
        <v>1743</v>
      </c>
      <c r="D22">
        <v>2212</v>
      </c>
      <c r="E22">
        <v>3510</v>
      </c>
      <c r="F22">
        <f t="shared" si="0"/>
        <v>-129</v>
      </c>
      <c r="G22">
        <f t="shared" si="1"/>
        <v>1767</v>
      </c>
      <c r="H22" s="1">
        <f t="shared" si="2"/>
        <v>-6.1609292018492343E-4</v>
      </c>
      <c r="I22" s="1">
        <f t="shared" si="3"/>
        <v>2.3558115350771937E-2</v>
      </c>
      <c r="K22" s="1">
        <f t="shared" si="4"/>
        <v>2.417420827095686E-2</v>
      </c>
      <c r="L22" s="1">
        <f t="shared" si="5"/>
        <v>2.627631333799659E-3</v>
      </c>
    </row>
    <row r="23" spans="1:12" x14ac:dyDescent="0.45">
      <c r="A23" t="s">
        <v>22</v>
      </c>
      <c r="B23">
        <v>8192</v>
      </c>
      <c r="C23">
        <v>3558</v>
      </c>
      <c r="D23">
        <v>15856</v>
      </c>
      <c r="E23">
        <v>13294</v>
      </c>
      <c r="F23">
        <f t="shared" si="0"/>
        <v>7664</v>
      </c>
      <c r="G23">
        <f t="shared" si="1"/>
        <v>9736</v>
      </c>
      <c r="H23" s="1">
        <f t="shared" si="2"/>
        <v>3.6602605738738393E-2</v>
      </c>
      <c r="I23" s="1">
        <f t="shared" si="3"/>
        <v>0.12980294909740553</v>
      </c>
      <c r="K23" s="1">
        <f t="shared" si="4"/>
        <v>9.3200343358667143E-2</v>
      </c>
      <c r="L23" s="1">
        <f t="shared" si="5"/>
        <v>1.0130472104202952E-2</v>
      </c>
    </row>
    <row r="24" spans="1:12" x14ac:dyDescent="0.45">
      <c r="A24" t="s">
        <v>23</v>
      </c>
      <c r="B24">
        <v>2031</v>
      </c>
      <c r="C24">
        <v>2381</v>
      </c>
      <c r="D24">
        <v>7785</v>
      </c>
      <c r="E24">
        <v>10796</v>
      </c>
      <c r="F24">
        <f t="shared" si="0"/>
        <v>5754</v>
      </c>
      <c r="G24">
        <f t="shared" si="1"/>
        <v>8415</v>
      </c>
      <c r="H24" s="1">
        <f t="shared" si="2"/>
        <v>2.7480609788713559E-2</v>
      </c>
      <c r="I24" s="1">
        <f t="shared" si="3"/>
        <v>0.11219102471802256</v>
      </c>
      <c r="K24" s="1">
        <f t="shared" si="4"/>
        <v>8.4710414929309003E-2</v>
      </c>
      <c r="L24" s="1">
        <f t="shared" si="5"/>
        <v>9.2076537966640226E-3</v>
      </c>
    </row>
    <row r="25" spans="1:12" x14ac:dyDescent="0.45">
      <c r="A25" t="s">
        <v>24</v>
      </c>
      <c r="B25">
        <v>2935</v>
      </c>
      <c r="C25">
        <v>3482</v>
      </c>
      <c r="D25">
        <v>7684</v>
      </c>
      <c r="E25">
        <v>13914</v>
      </c>
      <c r="F25">
        <f t="shared" si="0"/>
        <v>4749</v>
      </c>
      <c r="G25">
        <f t="shared" si="1"/>
        <v>10432</v>
      </c>
      <c r="H25" s="1">
        <f t="shared" si="2"/>
        <v>2.2680816108203109E-2</v>
      </c>
      <c r="I25" s="1">
        <f t="shared" si="3"/>
        <v>0.13908220675679278</v>
      </c>
      <c r="K25" s="1">
        <f t="shared" si="4"/>
        <v>0.11640139064858968</v>
      </c>
      <c r="L25" s="1">
        <f t="shared" si="5"/>
        <v>1.2652325070498878E-2</v>
      </c>
    </row>
    <row r="26" spans="1:12" x14ac:dyDescent="0.45">
      <c r="A26" t="s">
        <v>25</v>
      </c>
      <c r="B26">
        <v>15915</v>
      </c>
      <c r="C26">
        <v>3808</v>
      </c>
      <c r="D26">
        <v>14949</v>
      </c>
      <c r="E26">
        <v>10641</v>
      </c>
      <c r="F26">
        <f t="shared" si="0"/>
        <v>-966</v>
      </c>
      <c r="G26">
        <f t="shared" si="1"/>
        <v>6833</v>
      </c>
      <c r="H26" s="1">
        <f t="shared" si="2"/>
        <v>-4.6135330302219842E-3</v>
      </c>
      <c r="I26" s="1">
        <f t="shared" si="3"/>
        <v>9.1099378716369361E-2</v>
      </c>
      <c r="K26" s="1">
        <f t="shared" si="4"/>
        <v>9.5712911746591342E-2</v>
      </c>
      <c r="L26" s="1">
        <f t="shared" si="5"/>
        <v>1.0403577363759929E-2</v>
      </c>
    </row>
    <row r="27" spans="1:12" x14ac:dyDescent="0.45">
      <c r="A27" t="s">
        <v>26</v>
      </c>
      <c r="B27">
        <v>1275</v>
      </c>
      <c r="C27">
        <v>1886</v>
      </c>
      <c r="D27">
        <v>2210</v>
      </c>
      <c r="E27">
        <v>6722</v>
      </c>
      <c r="F27">
        <f t="shared" si="0"/>
        <v>935</v>
      </c>
      <c r="G27">
        <f t="shared" si="1"/>
        <v>4836</v>
      </c>
      <c r="H27" s="1">
        <f t="shared" si="2"/>
        <v>4.4654796928132049E-3</v>
      </c>
      <c r="I27" s="1">
        <f t="shared" si="3"/>
        <v>6.4474842012638992E-2</v>
      </c>
      <c r="K27" s="1">
        <f t="shared" si="4"/>
        <v>6.0009362319825788E-2</v>
      </c>
      <c r="L27" s="1">
        <f t="shared" si="5"/>
        <v>6.5227567738941079E-3</v>
      </c>
    </row>
    <row r="28" spans="1:12" x14ac:dyDescent="0.45">
      <c r="A28" t="s">
        <v>27</v>
      </c>
      <c r="B28">
        <v>1212</v>
      </c>
      <c r="C28">
        <v>1886</v>
      </c>
      <c r="D28">
        <v>2057</v>
      </c>
      <c r="E28">
        <v>6601</v>
      </c>
      <c r="F28">
        <f t="shared" si="0"/>
        <v>845</v>
      </c>
      <c r="G28">
        <f t="shared" si="1"/>
        <v>4715</v>
      </c>
      <c r="H28" s="1">
        <f t="shared" si="2"/>
        <v>4.0356474229167466E-3</v>
      </c>
      <c r="I28" s="1">
        <f t="shared" si="3"/>
        <v>6.2861637735647818E-2</v>
      </c>
      <c r="K28" s="1">
        <f t="shared" si="4"/>
        <v>5.8825990312731072E-2</v>
      </c>
      <c r="L28" s="1">
        <f t="shared" si="5"/>
        <v>6.3941293818185951E-3</v>
      </c>
    </row>
    <row r="29" spans="1:12" x14ac:dyDescent="0.45">
      <c r="A29" t="s">
        <v>28</v>
      </c>
      <c r="B29">
        <v>579</v>
      </c>
      <c r="C29">
        <v>915</v>
      </c>
      <c r="D29">
        <v>715</v>
      </c>
      <c r="E29">
        <v>2922</v>
      </c>
      <c r="F29">
        <f t="shared" si="0"/>
        <v>136</v>
      </c>
      <c r="G29">
        <f t="shared" si="1"/>
        <v>2007</v>
      </c>
      <c r="H29" s="1">
        <f t="shared" si="2"/>
        <v>6.4952431895464791E-4</v>
      </c>
      <c r="I29" s="1">
        <f t="shared" si="3"/>
        <v>2.67578593712503E-2</v>
      </c>
      <c r="K29" s="1">
        <f t="shared" si="4"/>
        <v>2.610833505229565E-2</v>
      </c>
      <c r="L29" s="1">
        <f t="shared" si="5"/>
        <v>2.83786250568431E-3</v>
      </c>
    </row>
    <row r="30" spans="1:12" x14ac:dyDescent="0.45">
      <c r="A30" t="s">
        <v>29</v>
      </c>
      <c r="B30">
        <v>347</v>
      </c>
      <c r="C30">
        <v>537</v>
      </c>
      <c r="D30">
        <v>437</v>
      </c>
      <c r="E30">
        <v>1848</v>
      </c>
      <c r="F30">
        <f t="shared" si="0"/>
        <v>90</v>
      </c>
      <c r="G30">
        <f t="shared" si="1"/>
        <v>1311</v>
      </c>
      <c r="H30" s="1">
        <f t="shared" si="2"/>
        <v>4.2983226989645816E-4</v>
      </c>
      <c r="I30" s="1">
        <f t="shared" si="3"/>
        <v>1.7478601711863051E-2</v>
      </c>
      <c r="K30" s="1">
        <f t="shared" si="4"/>
        <v>1.7048769441966594E-2</v>
      </c>
      <c r="L30" s="1">
        <f t="shared" si="5"/>
        <v>1.8531271132572386E-3</v>
      </c>
    </row>
    <row r="31" spans="1:12" x14ac:dyDescent="0.45">
      <c r="A31" t="s">
        <v>30</v>
      </c>
      <c r="B31">
        <v>270</v>
      </c>
      <c r="C31">
        <v>497</v>
      </c>
      <c r="D31">
        <v>353</v>
      </c>
      <c r="E31">
        <v>1795</v>
      </c>
      <c r="F31">
        <f t="shared" si="0"/>
        <v>83</v>
      </c>
      <c r="G31">
        <f t="shared" si="1"/>
        <v>1298</v>
      </c>
      <c r="H31" s="1">
        <f t="shared" si="2"/>
        <v>3.9640087112673367E-4</v>
      </c>
      <c r="I31" s="1">
        <f t="shared" si="3"/>
        <v>1.7305282244087141E-2</v>
      </c>
      <c r="K31" s="1">
        <f t="shared" si="4"/>
        <v>1.6908881372960406E-2</v>
      </c>
      <c r="L31" s="1">
        <f t="shared" si="5"/>
        <v>1.8379218883652617E-3</v>
      </c>
    </row>
    <row r="32" spans="1:12" x14ac:dyDescent="0.45">
      <c r="A32" t="s">
        <v>31</v>
      </c>
      <c r="B32">
        <v>233</v>
      </c>
      <c r="C32">
        <v>429</v>
      </c>
      <c r="D32">
        <v>310</v>
      </c>
      <c r="E32">
        <v>1331</v>
      </c>
      <c r="F32">
        <f t="shared" si="0"/>
        <v>77</v>
      </c>
      <c r="G32">
        <f t="shared" si="1"/>
        <v>902</v>
      </c>
      <c r="H32" s="1">
        <f t="shared" si="2"/>
        <v>3.6774538646696975E-4</v>
      </c>
      <c r="I32" s="1">
        <f t="shared" si="3"/>
        <v>1.2025704610297843E-2</v>
      </c>
      <c r="K32" s="1">
        <f t="shared" si="4"/>
        <v>1.1657959223830873E-2</v>
      </c>
      <c r="L32" s="1">
        <f t="shared" si="5"/>
        <v>1.2671694808511819E-3</v>
      </c>
    </row>
    <row r="33" spans="1:12" x14ac:dyDescent="0.45">
      <c r="A33" t="s">
        <v>32</v>
      </c>
      <c r="B33">
        <v>343</v>
      </c>
      <c r="C33">
        <v>385</v>
      </c>
      <c r="D33">
        <v>425</v>
      </c>
      <c r="E33">
        <v>1035</v>
      </c>
      <c r="F33">
        <f t="shared" si="0"/>
        <v>82</v>
      </c>
      <c r="G33">
        <f t="shared" si="1"/>
        <v>650</v>
      </c>
      <c r="H33" s="1">
        <f t="shared" si="2"/>
        <v>3.9162495701677299E-4</v>
      </c>
      <c r="I33" s="1">
        <f t="shared" si="3"/>
        <v>8.6659733887955639E-3</v>
      </c>
      <c r="K33" s="1">
        <f t="shared" si="4"/>
        <v>8.2743484317787906E-3</v>
      </c>
      <c r="L33" s="1">
        <f t="shared" si="5"/>
        <v>8.9938569910639034E-4</v>
      </c>
    </row>
    <row r="34" spans="1:12" x14ac:dyDescent="0.45">
      <c r="A34" t="s">
        <v>33</v>
      </c>
      <c r="B34">
        <v>134</v>
      </c>
      <c r="C34">
        <v>226</v>
      </c>
      <c r="D34">
        <v>163</v>
      </c>
      <c r="E34">
        <v>435</v>
      </c>
      <c r="F34">
        <f t="shared" si="0"/>
        <v>29</v>
      </c>
      <c r="G34">
        <f t="shared" si="1"/>
        <v>209</v>
      </c>
      <c r="H34" s="1">
        <f t="shared" si="2"/>
        <v>1.3850150918885874E-4</v>
      </c>
      <c r="I34" s="1">
        <f t="shared" si="3"/>
        <v>2.7864437511665734E-3</v>
      </c>
      <c r="K34" s="1">
        <f t="shared" si="4"/>
        <v>2.6479422419777147E-3</v>
      </c>
      <c r="L34" s="1">
        <f t="shared" si="5"/>
        <v>2.8781980891062119E-4</v>
      </c>
    </row>
    <row r="35" spans="1:12" x14ac:dyDescent="0.45">
      <c r="A35" t="s">
        <v>34</v>
      </c>
      <c r="B35">
        <v>1100</v>
      </c>
      <c r="C35">
        <v>1577</v>
      </c>
      <c r="D35">
        <v>210484</v>
      </c>
      <c r="E35">
        <v>76583</v>
      </c>
      <c r="F35">
        <f t="shared" ref="F35:F66" si="6">(D35-B35)</f>
        <v>209384</v>
      </c>
      <c r="G35">
        <f t="shared" ref="G35:G66" si="7">(E35-C35)</f>
        <v>75006</v>
      </c>
      <c r="H35" s="1">
        <f t="shared" ref="H35:H66" si="8">F35/MAX(F$3:F$66)</f>
        <v>1</v>
      </c>
      <c r="I35" s="1">
        <f t="shared" ref="I35:I66" si="9">G35/MAX(G$3:G$66)</f>
        <v>1</v>
      </c>
      <c r="K35" s="1">
        <f t="shared" si="4"/>
        <v>0</v>
      </c>
      <c r="L35" s="1">
        <f t="shared" si="5"/>
        <v>0</v>
      </c>
    </row>
    <row r="36" spans="1:12" x14ac:dyDescent="0.45">
      <c r="A36" t="s">
        <v>35</v>
      </c>
      <c r="B36">
        <v>473</v>
      </c>
      <c r="C36">
        <v>1458</v>
      </c>
      <c r="D36">
        <v>147721</v>
      </c>
      <c r="E36">
        <v>49862</v>
      </c>
      <c r="F36">
        <f t="shared" si="6"/>
        <v>147248</v>
      </c>
      <c r="G36">
        <f t="shared" si="7"/>
        <v>48404</v>
      </c>
      <c r="H36" s="1">
        <f t="shared" si="8"/>
        <v>0.70324380086348526</v>
      </c>
      <c r="I36" s="1">
        <f t="shared" si="9"/>
        <v>0.64533503986347762</v>
      </c>
      <c r="K36" s="1">
        <f t="shared" si="4"/>
        <v>5.7908761000007636E-2</v>
      </c>
      <c r="L36" s="1">
        <f t="shared" si="5"/>
        <v>6.2944305434790918E-3</v>
      </c>
    </row>
    <row r="37" spans="1:12" x14ac:dyDescent="0.45">
      <c r="A37" t="s">
        <v>36</v>
      </c>
      <c r="B37">
        <v>572</v>
      </c>
      <c r="C37">
        <v>1643</v>
      </c>
      <c r="D37">
        <v>80111</v>
      </c>
      <c r="E37">
        <v>32226</v>
      </c>
      <c r="F37">
        <f t="shared" si="6"/>
        <v>79539</v>
      </c>
      <c r="G37">
        <f t="shared" si="7"/>
        <v>30583</v>
      </c>
      <c r="H37" s="1">
        <f t="shared" si="8"/>
        <v>0.37987143239215987</v>
      </c>
      <c r="I37" s="1">
        <f t="shared" si="9"/>
        <v>0.40774071407620721</v>
      </c>
      <c r="K37" s="1">
        <f t="shared" si="4"/>
        <v>2.7869281684047342E-2</v>
      </c>
      <c r="L37" s="1">
        <f t="shared" si="5"/>
        <v>3.0292697482660158E-3</v>
      </c>
    </row>
    <row r="38" spans="1:12" x14ac:dyDescent="0.45">
      <c r="A38" t="s">
        <v>37</v>
      </c>
      <c r="B38">
        <v>500</v>
      </c>
      <c r="C38">
        <v>988</v>
      </c>
      <c r="D38">
        <v>16253</v>
      </c>
      <c r="E38">
        <v>6777</v>
      </c>
      <c r="F38">
        <f t="shared" si="6"/>
        <v>15753</v>
      </c>
      <c r="G38">
        <f t="shared" si="7"/>
        <v>5789</v>
      </c>
      <c r="H38" s="1">
        <f t="shared" si="8"/>
        <v>7.523497497421007E-2</v>
      </c>
      <c r="I38" s="1">
        <f t="shared" si="9"/>
        <v>7.7180492227288483E-2</v>
      </c>
      <c r="K38" s="1">
        <f t="shared" si="4"/>
        <v>1.9455172530784132E-3</v>
      </c>
      <c r="L38" s="1">
        <f t="shared" si="5"/>
        <v>2.1146926663895797E-4</v>
      </c>
    </row>
    <row r="39" spans="1:12" x14ac:dyDescent="0.45">
      <c r="A39" t="s">
        <v>38</v>
      </c>
      <c r="B39">
        <v>399</v>
      </c>
      <c r="C39">
        <v>845</v>
      </c>
      <c r="D39">
        <v>10587</v>
      </c>
      <c r="E39">
        <v>4444</v>
      </c>
      <c r="F39">
        <f t="shared" si="6"/>
        <v>10188</v>
      </c>
      <c r="G39">
        <f t="shared" si="7"/>
        <v>3599</v>
      </c>
      <c r="H39" s="1">
        <f t="shared" si="8"/>
        <v>4.8657012952279068E-2</v>
      </c>
      <c r="I39" s="1">
        <f t="shared" si="9"/>
        <v>4.7982828040423434E-2</v>
      </c>
      <c r="K39" s="1">
        <f t="shared" si="4"/>
        <v>6.7418491185563395E-4</v>
      </c>
      <c r="L39" s="1">
        <f t="shared" si="5"/>
        <v>7.3280968679960223E-5</v>
      </c>
    </row>
    <row r="40" spans="1:12" x14ac:dyDescent="0.45">
      <c r="A40" t="s">
        <v>39</v>
      </c>
      <c r="B40">
        <v>325</v>
      </c>
      <c r="C40">
        <v>698</v>
      </c>
      <c r="D40">
        <v>6238</v>
      </c>
      <c r="E40">
        <v>2816</v>
      </c>
      <c r="F40">
        <f t="shared" si="6"/>
        <v>5913</v>
      </c>
      <c r="G40">
        <f t="shared" si="7"/>
        <v>2118</v>
      </c>
      <c r="H40" s="1">
        <f t="shared" si="8"/>
        <v>2.8239980132197303E-2</v>
      </c>
      <c r="I40" s="1">
        <f t="shared" si="9"/>
        <v>2.8237740980721543E-2</v>
      </c>
      <c r="K40" s="1">
        <f t="shared" si="4"/>
        <v>2.2391514757601205E-6</v>
      </c>
      <c r="L40" s="1">
        <f t="shared" si="5"/>
        <v>2.4338602997392616E-7</v>
      </c>
    </row>
    <row r="41" spans="1:12" x14ac:dyDescent="0.45">
      <c r="A41" t="s">
        <v>40</v>
      </c>
      <c r="B41">
        <v>1945</v>
      </c>
      <c r="C41">
        <v>699</v>
      </c>
      <c r="D41">
        <v>4015</v>
      </c>
      <c r="E41">
        <v>1769</v>
      </c>
      <c r="F41">
        <f t="shared" si="6"/>
        <v>2070</v>
      </c>
      <c r="G41">
        <f t="shared" si="7"/>
        <v>1070</v>
      </c>
      <c r="H41" s="1">
        <f t="shared" si="8"/>
        <v>9.8861422076185375E-3</v>
      </c>
      <c r="I41" s="1">
        <f t="shared" si="9"/>
        <v>1.4265525424632696E-2</v>
      </c>
      <c r="K41" s="1">
        <f t="shared" si="4"/>
        <v>4.379383217014159E-3</v>
      </c>
      <c r="L41" s="1">
        <f t="shared" si="5"/>
        <v>4.7601991489284339E-4</v>
      </c>
    </row>
    <row r="42" spans="1:12" x14ac:dyDescent="0.45">
      <c r="A42" t="s">
        <v>41</v>
      </c>
      <c r="B42">
        <v>200</v>
      </c>
      <c r="C42">
        <v>389</v>
      </c>
      <c r="D42">
        <v>1100</v>
      </c>
      <c r="E42">
        <v>984</v>
      </c>
      <c r="F42">
        <f t="shared" si="6"/>
        <v>900</v>
      </c>
      <c r="G42">
        <f t="shared" si="7"/>
        <v>595</v>
      </c>
      <c r="H42" s="1">
        <f t="shared" si="8"/>
        <v>4.2983226989645818E-3</v>
      </c>
      <c r="I42" s="1">
        <f t="shared" si="9"/>
        <v>7.932698717435939E-3</v>
      </c>
      <c r="K42" s="1">
        <f t="shared" si="4"/>
        <v>3.6343760184713572E-3</v>
      </c>
      <c r="L42" s="1">
        <f t="shared" si="5"/>
        <v>3.9504087157297366E-4</v>
      </c>
    </row>
    <row r="43" spans="1:12" x14ac:dyDescent="0.45">
      <c r="A43" t="s">
        <v>42</v>
      </c>
      <c r="B43">
        <v>184</v>
      </c>
      <c r="C43">
        <v>383</v>
      </c>
      <c r="D43">
        <v>971</v>
      </c>
      <c r="E43">
        <v>1074</v>
      </c>
      <c r="F43">
        <f t="shared" si="6"/>
        <v>787</v>
      </c>
      <c r="G43">
        <f t="shared" si="7"/>
        <v>691</v>
      </c>
      <c r="H43" s="1">
        <f t="shared" si="8"/>
        <v>3.7586444045390288E-3</v>
      </c>
      <c r="I43" s="1">
        <f t="shared" si="9"/>
        <v>9.2125963256272838E-3</v>
      </c>
      <c r="K43" s="1">
        <f t="shared" si="4"/>
        <v>5.4539519210882546E-3</v>
      </c>
      <c r="L43" s="1">
        <f t="shared" si="5"/>
        <v>5.928208609878538E-4</v>
      </c>
    </row>
    <row r="44" spans="1:12" x14ac:dyDescent="0.45">
      <c r="A44" t="s">
        <v>43</v>
      </c>
      <c r="B44">
        <v>98</v>
      </c>
      <c r="C44">
        <v>242</v>
      </c>
      <c r="D44">
        <v>492</v>
      </c>
      <c r="E44">
        <v>679</v>
      </c>
      <c r="F44">
        <f t="shared" si="6"/>
        <v>394</v>
      </c>
      <c r="G44">
        <f t="shared" si="7"/>
        <v>437</v>
      </c>
      <c r="H44" s="1">
        <f t="shared" si="8"/>
        <v>1.8817101593244948E-3</v>
      </c>
      <c r="I44" s="1">
        <f t="shared" si="9"/>
        <v>5.8262005706210167E-3</v>
      </c>
      <c r="K44" s="1">
        <f t="shared" si="4"/>
        <v>3.9444904112965222E-3</v>
      </c>
      <c r="L44" s="1">
        <f t="shared" si="5"/>
        <v>4.2874895774962202E-4</v>
      </c>
    </row>
    <row r="45" spans="1:12" x14ac:dyDescent="0.45">
      <c r="A45" t="s">
        <v>44</v>
      </c>
      <c r="B45">
        <v>115</v>
      </c>
      <c r="C45">
        <v>190</v>
      </c>
      <c r="D45">
        <v>296</v>
      </c>
      <c r="E45">
        <v>387</v>
      </c>
      <c r="F45">
        <f t="shared" si="6"/>
        <v>181</v>
      </c>
      <c r="G45">
        <f t="shared" si="7"/>
        <v>197</v>
      </c>
      <c r="H45" s="1">
        <f t="shared" si="8"/>
        <v>8.6444045390287705E-4</v>
      </c>
      <c r="I45" s="1">
        <f t="shared" si="9"/>
        <v>2.6264565501426551E-3</v>
      </c>
      <c r="K45" s="1">
        <f t="shared" si="4"/>
        <v>1.762016096239778E-3</v>
      </c>
      <c r="L45" s="1">
        <f t="shared" si="5"/>
        <v>1.9152348872171501E-4</v>
      </c>
    </row>
    <row r="46" spans="1:12" x14ac:dyDescent="0.45">
      <c r="A46" t="s">
        <v>45</v>
      </c>
      <c r="B46">
        <v>105</v>
      </c>
      <c r="C46">
        <v>171</v>
      </c>
      <c r="D46">
        <v>253</v>
      </c>
      <c r="E46">
        <v>350</v>
      </c>
      <c r="F46">
        <f t="shared" si="6"/>
        <v>148</v>
      </c>
      <c r="G46">
        <f t="shared" si="7"/>
        <v>179</v>
      </c>
      <c r="H46" s="1">
        <f t="shared" si="8"/>
        <v>7.0683528827417564E-4</v>
      </c>
      <c r="I46" s="1">
        <f t="shared" si="9"/>
        <v>2.386475748606778E-3</v>
      </c>
      <c r="K46" s="1">
        <f t="shared" si="4"/>
        <v>1.6796404603326024E-3</v>
      </c>
      <c r="L46" s="1">
        <f t="shared" si="5"/>
        <v>1.8256961525354374E-4</v>
      </c>
    </row>
    <row r="47" spans="1:12" x14ac:dyDescent="0.45">
      <c r="A47" t="s">
        <v>46</v>
      </c>
      <c r="B47">
        <v>63</v>
      </c>
      <c r="C47">
        <v>162</v>
      </c>
      <c r="D47">
        <v>199</v>
      </c>
      <c r="E47">
        <v>260</v>
      </c>
      <c r="F47">
        <f t="shared" si="6"/>
        <v>136</v>
      </c>
      <c r="G47">
        <f t="shared" si="7"/>
        <v>98</v>
      </c>
      <c r="H47" s="1">
        <f t="shared" si="8"/>
        <v>6.4952431895464791E-4</v>
      </c>
      <c r="I47" s="1">
        <f t="shared" si="9"/>
        <v>1.3065621416953311E-3</v>
      </c>
      <c r="K47" s="1">
        <f t="shared" si="4"/>
        <v>6.5703782274068316E-4</v>
      </c>
      <c r="L47" s="1">
        <f t="shared" si="5"/>
        <v>7.1417154645726438E-5</v>
      </c>
    </row>
    <row r="48" spans="1:12" x14ac:dyDescent="0.45">
      <c r="A48" t="s">
        <v>47</v>
      </c>
      <c r="B48">
        <v>115</v>
      </c>
      <c r="C48">
        <v>184</v>
      </c>
      <c r="D48">
        <v>216</v>
      </c>
      <c r="E48">
        <v>287</v>
      </c>
      <c r="F48">
        <f t="shared" si="6"/>
        <v>101</v>
      </c>
      <c r="G48">
        <f t="shared" si="7"/>
        <v>103</v>
      </c>
      <c r="H48" s="1">
        <f t="shared" si="8"/>
        <v>4.8236732510602531E-4</v>
      </c>
      <c r="I48" s="1">
        <f t="shared" si="9"/>
        <v>1.3732234754552969E-3</v>
      </c>
      <c r="K48" s="1">
        <f t="shared" si="4"/>
        <v>8.9085615034927164E-4</v>
      </c>
      <c r="L48" s="1">
        <f t="shared" si="5"/>
        <v>9.6832190255355616E-5</v>
      </c>
    </row>
    <row r="49" spans="1:12" x14ac:dyDescent="0.45">
      <c r="A49" t="s">
        <v>48</v>
      </c>
      <c r="B49">
        <v>1397</v>
      </c>
      <c r="C49">
        <v>490</v>
      </c>
      <c r="D49">
        <v>1603</v>
      </c>
      <c r="E49">
        <v>1008</v>
      </c>
      <c r="F49">
        <f t="shared" si="6"/>
        <v>206</v>
      </c>
      <c r="G49">
        <f t="shared" si="7"/>
        <v>518</v>
      </c>
      <c r="H49" s="1">
        <f t="shared" si="8"/>
        <v>9.8383830665189323E-4</v>
      </c>
      <c r="I49" s="1">
        <f t="shared" si="9"/>
        <v>6.9061141775324641E-3</v>
      </c>
      <c r="K49" s="1">
        <f t="shared" si="4"/>
        <v>5.9222758708805711E-3</v>
      </c>
      <c r="L49" s="1">
        <f t="shared" si="5"/>
        <v>6.4372563813919258E-4</v>
      </c>
    </row>
    <row r="50" spans="1:12" x14ac:dyDescent="0.45">
      <c r="A50" t="s">
        <v>49</v>
      </c>
      <c r="B50">
        <v>537</v>
      </c>
      <c r="C50">
        <v>330</v>
      </c>
      <c r="D50">
        <v>813</v>
      </c>
      <c r="E50">
        <v>925</v>
      </c>
      <c r="F50">
        <f t="shared" si="6"/>
        <v>276</v>
      </c>
      <c r="G50">
        <f t="shared" si="7"/>
        <v>595</v>
      </c>
      <c r="H50" s="1">
        <f t="shared" si="8"/>
        <v>1.3181522943491383E-3</v>
      </c>
      <c r="I50" s="1">
        <f t="shared" si="9"/>
        <v>7.932698717435939E-3</v>
      </c>
      <c r="K50" s="1">
        <f t="shared" si="4"/>
        <v>6.6145464230868006E-3</v>
      </c>
      <c r="L50" s="1">
        <f t="shared" si="5"/>
        <v>7.1897243729204363E-4</v>
      </c>
    </row>
    <row r="51" spans="1:12" x14ac:dyDescent="0.45">
      <c r="A51" t="s">
        <v>50</v>
      </c>
      <c r="B51">
        <v>642</v>
      </c>
      <c r="C51">
        <v>373</v>
      </c>
      <c r="D51">
        <v>811</v>
      </c>
      <c r="E51">
        <v>990</v>
      </c>
      <c r="F51">
        <f t="shared" si="6"/>
        <v>169</v>
      </c>
      <c r="G51">
        <f t="shared" si="7"/>
        <v>617</v>
      </c>
      <c r="H51" s="1">
        <f t="shared" si="8"/>
        <v>8.0712948458334921E-4</v>
      </c>
      <c r="I51" s="1">
        <f t="shared" si="9"/>
        <v>8.2260085859797889E-3</v>
      </c>
      <c r="K51" s="1">
        <f t="shared" si="4"/>
        <v>7.4188791013964396E-3</v>
      </c>
      <c r="L51" s="1">
        <f t="shared" si="5"/>
        <v>8.0639990232570001E-4</v>
      </c>
    </row>
    <row r="52" spans="1:12" x14ac:dyDescent="0.45">
      <c r="A52" t="s">
        <v>51</v>
      </c>
      <c r="B52">
        <v>2295</v>
      </c>
      <c r="C52">
        <v>643</v>
      </c>
      <c r="D52">
        <v>2639</v>
      </c>
      <c r="E52">
        <v>1210</v>
      </c>
      <c r="F52">
        <f t="shared" si="6"/>
        <v>344</v>
      </c>
      <c r="G52">
        <f t="shared" si="7"/>
        <v>567</v>
      </c>
      <c r="H52" s="1">
        <f t="shared" si="8"/>
        <v>1.6429144538264624E-3</v>
      </c>
      <c r="I52" s="1">
        <f t="shared" si="9"/>
        <v>7.5593952483801298E-3</v>
      </c>
      <c r="K52" s="1">
        <f t="shared" si="4"/>
        <v>5.9164807945536677E-3</v>
      </c>
      <c r="L52" s="1">
        <f t="shared" si="5"/>
        <v>6.430957385384422E-4</v>
      </c>
    </row>
    <row r="53" spans="1:12" x14ac:dyDescent="0.45">
      <c r="A53" t="s">
        <v>52</v>
      </c>
      <c r="B53">
        <v>260</v>
      </c>
      <c r="C53">
        <v>312</v>
      </c>
      <c r="D53">
        <v>382</v>
      </c>
      <c r="E53">
        <v>737</v>
      </c>
      <c r="F53">
        <f t="shared" si="6"/>
        <v>122</v>
      </c>
      <c r="G53">
        <f t="shared" si="7"/>
        <v>425</v>
      </c>
      <c r="H53" s="1">
        <f t="shared" si="8"/>
        <v>5.8266152141519883E-4</v>
      </c>
      <c r="I53" s="1">
        <f t="shared" si="9"/>
        <v>5.6662133695970993E-3</v>
      </c>
      <c r="K53" s="1">
        <f t="shared" si="4"/>
        <v>5.0835518481819001E-3</v>
      </c>
      <c r="L53" s="1">
        <f t="shared" si="5"/>
        <v>5.5255998349803268E-4</v>
      </c>
    </row>
    <row r="54" spans="1:12" x14ac:dyDescent="0.45">
      <c r="A54" t="s">
        <v>53</v>
      </c>
      <c r="B54">
        <v>310</v>
      </c>
      <c r="C54">
        <v>358</v>
      </c>
      <c r="D54">
        <v>527</v>
      </c>
      <c r="E54">
        <v>893</v>
      </c>
      <c r="F54">
        <f t="shared" si="6"/>
        <v>217</v>
      </c>
      <c r="G54">
        <f t="shared" si="7"/>
        <v>535</v>
      </c>
      <c r="H54" s="1">
        <f t="shared" si="8"/>
        <v>1.0363733618614602E-3</v>
      </c>
      <c r="I54" s="1">
        <f t="shared" si="9"/>
        <v>7.1327627123163482E-3</v>
      </c>
      <c r="K54" s="1">
        <f t="shared" si="4"/>
        <v>6.096389350454888E-3</v>
      </c>
      <c r="L54" s="1">
        <f t="shared" si="5"/>
        <v>6.6265101635379223E-4</v>
      </c>
    </row>
    <row r="55" spans="1:12" x14ac:dyDescent="0.45">
      <c r="A55" t="s">
        <v>54</v>
      </c>
      <c r="B55">
        <v>278</v>
      </c>
      <c r="C55">
        <v>372</v>
      </c>
      <c r="D55">
        <v>466</v>
      </c>
      <c r="E55">
        <v>1106</v>
      </c>
      <c r="F55">
        <f t="shared" si="6"/>
        <v>188</v>
      </c>
      <c r="G55">
        <f t="shared" si="7"/>
        <v>734</v>
      </c>
      <c r="H55" s="1">
        <f t="shared" si="8"/>
        <v>8.9787185267260154E-4</v>
      </c>
      <c r="I55" s="1">
        <f t="shared" si="9"/>
        <v>9.7858837959629904E-3</v>
      </c>
      <c r="K55" s="1">
        <f t="shared" si="4"/>
        <v>8.888011943290388E-3</v>
      </c>
      <c r="L55" s="1">
        <f t="shared" si="5"/>
        <v>9.6608825470547702E-4</v>
      </c>
    </row>
    <row r="56" spans="1:12" x14ac:dyDescent="0.45">
      <c r="A56" t="s">
        <v>55</v>
      </c>
      <c r="B56">
        <v>118</v>
      </c>
      <c r="C56">
        <v>187</v>
      </c>
      <c r="D56">
        <v>158</v>
      </c>
      <c r="E56">
        <v>496</v>
      </c>
      <c r="F56">
        <f t="shared" si="6"/>
        <v>40</v>
      </c>
      <c r="G56">
        <f t="shared" si="7"/>
        <v>309</v>
      </c>
      <c r="H56" s="1">
        <f t="shared" si="8"/>
        <v>1.9103656439842587E-4</v>
      </c>
      <c r="I56" s="1">
        <f t="shared" si="9"/>
        <v>4.1196704263658911E-3</v>
      </c>
      <c r="K56" s="1">
        <f t="shared" si="4"/>
        <v>3.9286338619674652E-3</v>
      </c>
      <c r="L56" s="1">
        <f t="shared" si="5"/>
        <v>4.2702541977907233E-4</v>
      </c>
    </row>
    <row r="57" spans="1:12" x14ac:dyDescent="0.45">
      <c r="A57" t="s">
        <v>56</v>
      </c>
      <c r="B57">
        <v>121</v>
      </c>
      <c r="C57">
        <v>171</v>
      </c>
      <c r="D57">
        <v>198</v>
      </c>
      <c r="E57">
        <v>408</v>
      </c>
      <c r="F57">
        <f t="shared" si="6"/>
        <v>77</v>
      </c>
      <c r="G57">
        <f t="shared" si="7"/>
        <v>237</v>
      </c>
      <c r="H57" s="1">
        <f t="shared" si="8"/>
        <v>3.6774538646696975E-4</v>
      </c>
      <c r="I57" s="1">
        <f t="shared" si="9"/>
        <v>3.1597472202223821E-3</v>
      </c>
      <c r="K57" s="1">
        <f t="shared" si="4"/>
        <v>2.7920018337554125E-3</v>
      </c>
      <c r="L57" s="1">
        <f t="shared" si="5"/>
        <v>3.0347846019080575E-4</v>
      </c>
    </row>
    <row r="58" spans="1:12" x14ac:dyDescent="0.45">
      <c r="A58" t="s">
        <v>57</v>
      </c>
      <c r="B58">
        <v>83</v>
      </c>
      <c r="C58">
        <v>126</v>
      </c>
      <c r="D58">
        <v>115</v>
      </c>
      <c r="E58">
        <v>236</v>
      </c>
      <c r="F58">
        <f t="shared" si="6"/>
        <v>32</v>
      </c>
      <c r="G58">
        <f t="shared" si="7"/>
        <v>110</v>
      </c>
      <c r="H58" s="1">
        <f t="shared" si="8"/>
        <v>1.528292515187407E-4</v>
      </c>
      <c r="I58" s="1">
        <f t="shared" si="9"/>
        <v>1.4665493427192492E-3</v>
      </c>
      <c r="K58" s="1">
        <f t="shared" si="4"/>
        <v>1.3137200912005085E-3</v>
      </c>
      <c r="L58" s="1">
        <f t="shared" si="5"/>
        <v>1.4279566208701179E-4</v>
      </c>
    </row>
    <row r="59" spans="1:12" x14ac:dyDescent="0.45">
      <c r="A59" t="s">
        <v>58</v>
      </c>
      <c r="B59">
        <v>529</v>
      </c>
      <c r="C59">
        <v>145</v>
      </c>
      <c r="D59">
        <v>557</v>
      </c>
      <c r="E59">
        <v>295</v>
      </c>
      <c r="F59">
        <f t="shared" si="6"/>
        <v>28</v>
      </c>
      <c r="G59">
        <f t="shared" si="7"/>
        <v>150</v>
      </c>
      <c r="H59" s="1">
        <f t="shared" si="8"/>
        <v>1.3372559507889809E-4</v>
      </c>
      <c r="I59" s="1">
        <f t="shared" si="9"/>
        <v>1.999840012798976E-3</v>
      </c>
      <c r="K59" s="1">
        <f t="shared" si="4"/>
        <v>1.8661144177200778E-3</v>
      </c>
      <c r="L59" s="1">
        <f t="shared" si="5"/>
        <v>2.0283852366522587E-4</v>
      </c>
    </row>
    <row r="60" spans="1:12" x14ac:dyDescent="0.45">
      <c r="A60" t="s">
        <v>59</v>
      </c>
      <c r="B60">
        <v>415</v>
      </c>
      <c r="C60">
        <v>184</v>
      </c>
      <c r="D60">
        <v>436</v>
      </c>
      <c r="E60">
        <v>333</v>
      </c>
      <c r="F60">
        <f t="shared" si="6"/>
        <v>21</v>
      </c>
      <c r="G60">
        <f t="shared" si="7"/>
        <v>149</v>
      </c>
      <c r="H60" s="1">
        <f t="shared" si="8"/>
        <v>1.0029419630917357E-4</v>
      </c>
      <c r="I60" s="1">
        <f t="shared" si="9"/>
        <v>1.9865077460469831E-3</v>
      </c>
      <c r="K60" s="1">
        <f t="shared" si="4"/>
        <v>1.8862135497378094E-3</v>
      </c>
      <c r="L60" s="1">
        <f t="shared" si="5"/>
        <v>2.0502321192802277E-4</v>
      </c>
    </row>
    <row r="61" spans="1:12" x14ac:dyDescent="0.45">
      <c r="A61" t="s">
        <v>60</v>
      </c>
      <c r="B61">
        <v>444</v>
      </c>
      <c r="C61">
        <v>201</v>
      </c>
      <c r="D61">
        <v>513</v>
      </c>
      <c r="E61">
        <v>482</v>
      </c>
      <c r="F61">
        <f t="shared" si="6"/>
        <v>69</v>
      </c>
      <c r="G61">
        <f t="shared" si="7"/>
        <v>281</v>
      </c>
      <c r="H61" s="1">
        <f t="shared" si="8"/>
        <v>3.2953807358728458E-4</v>
      </c>
      <c r="I61" s="1">
        <f t="shared" si="9"/>
        <v>3.746366957310082E-3</v>
      </c>
      <c r="K61" s="1">
        <f t="shared" si="4"/>
        <v>3.4168288837227974E-3</v>
      </c>
      <c r="L61" s="1">
        <f t="shared" si="5"/>
        <v>3.7139444388291278E-4</v>
      </c>
    </row>
    <row r="62" spans="1:12" x14ac:dyDescent="0.45">
      <c r="A62" t="s">
        <v>61</v>
      </c>
      <c r="B62">
        <v>456</v>
      </c>
      <c r="C62">
        <v>184</v>
      </c>
      <c r="D62">
        <v>613</v>
      </c>
      <c r="E62">
        <v>549</v>
      </c>
      <c r="F62">
        <f t="shared" si="6"/>
        <v>157</v>
      </c>
      <c r="G62">
        <f t="shared" si="7"/>
        <v>365</v>
      </c>
      <c r="H62" s="1">
        <f t="shared" si="8"/>
        <v>7.4981851526382149E-4</v>
      </c>
      <c r="I62" s="1">
        <f t="shared" si="9"/>
        <v>4.8662773644775085E-3</v>
      </c>
      <c r="K62" s="1">
        <f t="shared" si="4"/>
        <v>4.1164588492136871E-3</v>
      </c>
      <c r="L62" s="1">
        <f t="shared" si="5"/>
        <v>4.4744117926235732E-4</v>
      </c>
    </row>
    <row r="63" spans="1:12" x14ac:dyDescent="0.45">
      <c r="A63" t="s">
        <v>62</v>
      </c>
      <c r="B63">
        <v>329</v>
      </c>
      <c r="C63">
        <v>164</v>
      </c>
      <c r="D63">
        <v>448</v>
      </c>
      <c r="E63">
        <v>368</v>
      </c>
      <c r="F63">
        <f t="shared" si="6"/>
        <v>119</v>
      </c>
      <c r="G63">
        <f t="shared" si="7"/>
        <v>204</v>
      </c>
      <c r="H63" s="1">
        <f t="shared" si="8"/>
        <v>5.6833377908531695E-4</v>
      </c>
      <c r="I63" s="1">
        <f t="shared" si="9"/>
        <v>2.7197824174066076E-3</v>
      </c>
      <c r="K63" s="1">
        <f t="shared" si="4"/>
        <v>2.1514486383212906E-3</v>
      </c>
      <c r="L63" s="1">
        <f t="shared" si="5"/>
        <v>2.3385311286100986E-4</v>
      </c>
    </row>
    <row r="64" spans="1:12" x14ac:dyDescent="0.45">
      <c r="A64" t="s">
        <v>63</v>
      </c>
      <c r="B64">
        <v>137</v>
      </c>
      <c r="C64">
        <v>123</v>
      </c>
      <c r="D64">
        <v>181</v>
      </c>
      <c r="E64">
        <v>230</v>
      </c>
      <c r="F64">
        <f t="shared" si="6"/>
        <v>44</v>
      </c>
      <c r="G64">
        <f t="shared" si="7"/>
        <v>107</v>
      </c>
      <c r="H64" s="1">
        <f t="shared" si="8"/>
        <v>2.1014022083826845E-4</v>
      </c>
      <c r="I64" s="1">
        <f t="shared" si="9"/>
        <v>1.4265525424632696E-3</v>
      </c>
      <c r="K64" s="1">
        <f t="shared" si="4"/>
        <v>1.2164123216250012E-3</v>
      </c>
      <c r="L64" s="1">
        <f t="shared" si="5"/>
        <v>1.3221873061141319E-4</v>
      </c>
    </row>
    <row r="65" spans="1:12" x14ac:dyDescent="0.45">
      <c r="A65" t="s">
        <v>64</v>
      </c>
      <c r="B65">
        <v>223</v>
      </c>
      <c r="C65">
        <v>139</v>
      </c>
      <c r="D65">
        <v>334</v>
      </c>
      <c r="E65">
        <v>274</v>
      </c>
      <c r="F65">
        <f t="shared" si="6"/>
        <v>111</v>
      </c>
      <c r="G65">
        <f t="shared" si="7"/>
        <v>135</v>
      </c>
      <c r="H65" s="1">
        <f t="shared" si="8"/>
        <v>5.3012646620563173E-4</v>
      </c>
      <c r="I65" s="1">
        <f t="shared" si="9"/>
        <v>1.7998560115190785E-3</v>
      </c>
      <c r="K65" s="1">
        <f t="shared" si="4"/>
        <v>1.2697295453134468E-3</v>
      </c>
      <c r="L65" s="1">
        <f t="shared" si="5"/>
        <v>1.3801408101233117E-4</v>
      </c>
    </row>
    <row r="66" spans="1:12" x14ac:dyDescent="0.45">
      <c r="A66" t="s">
        <v>65</v>
      </c>
      <c r="B66">
        <v>154</v>
      </c>
      <c r="C66">
        <v>100</v>
      </c>
      <c r="D66">
        <v>243</v>
      </c>
      <c r="E66">
        <v>152</v>
      </c>
      <c r="F66">
        <f t="shared" si="6"/>
        <v>89</v>
      </c>
      <c r="G66">
        <f t="shared" si="7"/>
        <v>52</v>
      </c>
      <c r="H66" s="1">
        <f t="shared" si="8"/>
        <v>4.2505635578649753E-4</v>
      </c>
      <c r="I66" s="1">
        <f t="shared" si="9"/>
        <v>6.9327787110364501E-4</v>
      </c>
      <c r="K66" s="1">
        <f t="shared" si="4"/>
        <v>2.6822151531714748E-4</v>
      </c>
      <c r="L66" s="1">
        <f t="shared" si="5"/>
        <v>2.9154512534472555E-5</v>
      </c>
    </row>
    <row r="67" spans="1:12" ht="18" x14ac:dyDescent="0.55000000000000004">
      <c r="K67" s="2">
        <f>SUM(K3:K66)</f>
        <v>1.1797692472634393</v>
      </c>
      <c r="L67" s="3">
        <f>SUM(L3:L66)</f>
        <v>0.12823578774602595</v>
      </c>
    </row>
    <row r="68" spans="1:12" x14ac:dyDescent="0.45">
      <c r="L68"/>
    </row>
  </sheetData>
  <mergeCells count="4">
    <mergeCell ref="F1:G1"/>
    <mergeCell ref="B1:C1"/>
    <mergeCell ref="D1:E1"/>
    <mergeCell ref="H1:I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505FD-9003-4768-BBF0-D8B6E56BE7E1}">
  <dimension ref="A1:O68"/>
  <sheetViews>
    <sheetView tabSelected="1" topLeftCell="A14" workbookViewId="0">
      <selection activeCell="P30" sqref="P30"/>
    </sheetView>
  </sheetViews>
  <sheetFormatPr defaultColWidth="8.796875" defaultRowHeight="14.25" x14ac:dyDescent="0.45"/>
  <cols>
    <col min="1" max="1" width="11.33203125" customWidth="1"/>
    <col min="12" max="12" width="12" style="1" bestFit="1" customWidth="1"/>
    <col min="15" max="15" width="14" customWidth="1"/>
  </cols>
  <sheetData>
    <row r="1" spans="1:15" ht="15.75" x14ac:dyDescent="0.5">
      <c r="B1" s="8" t="s">
        <v>71</v>
      </c>
      <c r="C1" s="8"/>
      <c r="D1" s="8" t="s">
        <v>91</v>
      </c>
      <c r="E1" s="8"/>
      <c r="F1" s="8" t="s">
        <v>89</v>
      </c>
      <c r="G1" s="8"/>
      <c r="H1" s="8" t="s">
        <v>66</v>
      </c>
      <c r="I1" s="8"/>
      <c r="J1" s="5"/>
      <c r="K1" s="5" t="s">
        <v>67</v>
      </c>
      <c r="L1" s="6" t="s">
        <v>90</v>
      </c>
      <c r="O1" t="s">
        <v>92</v>
      </c>
    </row>
    <row r="2" spans="1:15" ht="18" x14ac:dyDescent="0.55000000000000004">
      <c r="A2" t="s">
        <v>68</v>
      </c>
      <c r="B2" t="s">
        <v>72</v>
      </c>
      <c r="C2" t="s">
        <v>1</v>
      </c>
      <c r="D2" t="s">
        <v>69</v>
      </c>
      <c r="E2" t="s">
        <v>78</v>
      </c>
      <c r="F2" t="s">
        <v>69</v>
      </c>
      <c r="G2" t="s">
        <v>78</v>
      </c>
      <c r="H2" t="s">
        <v>79</v>
      </c>
      <c r="I2" t="s">
        <v>78</v>
      </c>
      <c r="K2" t="s">
        <v>67</v>
      </c>
      <c r="L2" s="1" t="s">
        <v>76</v>
      </c>
      <c r="O2" s="7">
        <f>L67</f>
        <v>0.23515878182878011</v>
      </c>
    </row>
    <row r="3" spans="1:15" x14ac:dyDescent="0.45">
      <c r="A3" t="s">
        <v>2</v>
      </c>
      <c r="B3">
        <v>777</v>
      </c>
      <c r="C3">
        <v>754</v>
      </c>
      <c r="D3">
        <v>762</v>
      </c>
      <c r="E3">
        <v>512</v>
      </c>
      <c r="F3">
        <f t="shared" ref="F3:F34" si="0">(D3-B3)</f>
        <v>-15</v>
      </c>
      <c r="G3">
        <f t="shared" ref="G3:G34" si="1">(E3-C3)</f>
        <v>-242</v>
      </c>
      <c r="H3" s="1">
        <f t="shared" ref="H3:H34" si="2">F3/MAX(F$3:F$66)</f>
        <v>-1.544974198930878E-4</v>
      </c>
      <c r="I3" s="1">
        <f t="shared" ref="I3:I34" si="3">G3/MAX(G$3:G$66)</f>
        <v>-3.1255246877704159E-3</v>
      </c>
      <c r="K3" s="1">
        <f>ABS(H3-I3)</f>
        <v>2.9710272678773282E-3</v>
      </c>
      <c r="L3" s="1">
        <f>K3/9.2</f>
        <v>3.2293774650840525E-4</v>
      </c>
    </row>
    <row r="4" spans="1:15" x14ac:dyDescent="0.45">
      <c r="A4" t="s">
        <v>3</v>
      </c>
      <c r="B4">
        <v>1701</v>
      </c>
      <c r="C4">
        <v>2846</v>
      </c>
      <c r="D4">
        <v>1675</v>
      </c>
      <c r="E4">
        <v>1664</v>
      </c>
      <c r="F4">
        <f t="shared" si="0"/>
        <v>-26</v>
      </c>
      <c r="G4">
        <f t="shared" si="1"/>
        <v>-1182</v>
      </c>
      <c r="H4" s="1">
        <f t="shared" si="2"/>
        <v>-2.6779552781468549E-4</v>
      </c>
      <c r="I4" s="1">
        <f t="shared" si="3"/>
        <v>-1.526599248324228E-2</v>
      </c>
      <c r="K4" s="1">
        <f t="shared" ref="K4:K66" si="4">ABS(H4-I4)</f>
        <v>1.4998196955427595E-2</v>
      </c>
      <c r="L4" s="1">
        <f t="shared" ref="L4:L66" si="5">K4/9.2</f>
        <v>1.6302387995029996E-3</v>
      </c>
    </row>
    <row r="5" spans="1:15" x14ac:dyDescent="0.45">
      <c r="A5" t="s">
        <v>4</v>
      </c>
      <c r="B5">
        <v>793</v>
      </c>
      <c r="C5">
        <v>8380</v>
      </c>
      <c r="D5">
        <v>768</v>
      </c>
      <c r="E5">
        <v>5475</v>
      </c>
      <c r="F5">
        <f t="shared" si="0"/>
        <v>-25</v>
      </c>
      <c r="G5">
        <f t="shared" si="1"/>
        <v>-2905</v>
      </c>
      <c r="H5" s="1">
        <f t="shared" si="2"/>
        <v>-2.5749569982181297E-4</v>
      </c>
      <c r="I5" s="1">
        <f t="shared" si="3"/>
        <v>-3.751921164451677E-2</v>
      </c>
      <c r="K5" s="1">
        <f t="shared" si="4"/>
        <v>3.7261715944694955E-2</v>
      </c>
      <c r="L5" s="1">
        <f t="shared" si="5"/>
        <v>4.050186515727713E-3</v>
      </c>
    </row>
    <row r="6" spans="1:15" x14ac:dyDescent="0.45">
      <c r="A6" t="s">
        <v>5</v>
      </c>
      <c r="B6">
        <v>751</v>
      </c>
      <c r="C6">
        <v>12444</v>
      </c>
      <c r="D6">
        <v>800</v>
      </c>
      <c r="E6">
        <v>8447</v>
      </c>
      <c r="F6">
        <f t="shared" si="0"/>
        <v>49</v>
      </c>
      <c r="G6">
        <f t="shared" si="1"/>
        <v>-3997</v>
      </c>
      <c r="H6" s="1">
        <f t="shared" si="2"/>
        <v>5.0469157165075346E-4</v>
      </c>
      <c r="I6" s="1">
        <f t="shared" si="3"/>
        <v>-5.1622818913298979E-2</v>
      </c>
      <c r="K6" s="1">
        <f t="shared" si="4"/>
        <v>5.2127510484949735E-2</v>
      </c>
      <c r="L6" s="1">
        <f t="shared" si="5"/>
        <v>5.6660337483641025E-3</v>
      </c>
    </row>
    <row r="7" spans="1:15" x14ac:dyDescent="0.45">
      <c r="A7" t="s">
        <v>6</v>
      </c>
      <c r="B7">
        <v>921</v>
      </c>
      <c r="C7">
        <v>19028</v>
      </c>
      <c r="D7">
        <v>1063</v>
      </c>
      <c r="E7">
        <v>13132</v>
      </c>
      <c r="F7">
        <f t="shared" si="0"/>
        <v>142</v>
      </c>
      <c r="G7">
        <f t="shared" si="1"/>
        <v>-5896</v>
      </c>
      <c r="H7" s="1">
        <f t="shared" si="2"/>
        <v>1.4625755749878976E-3</v>
      </c>
      <c r="I7" s="1">
        <f t="shared" si="3"/>
        <v>-7.6149146938406492E-2</v>
      </c>
      <c r="K7" s="1">
        <f t="shared" si="4"/>
        <v>7.7611722513394391E-2</v>
      </c>
      <c r="L7" s="1">
        <f t="shared" si="5"/>
        <v>8.4360567949341731E-3</v>
      </c>
    </row>
    <row r="8" spans="1:15" x14ac:dyDescent="0.45">
      <c r="A8" t="s">
        <v>7</v>
      </c>
      <c r="B8">
        <v>1367</v>
      </c>
      <c r="C8">
        <v>32518</v>
      </c>
      <c r="D8">
        <v>2440</v>
      </c>
      <c r="E8">
        <v>24655</v>
      </c>
      <c r="F8">
        <f t="shared" si="0"/>
        <v>1073</v>
      </c>
      <c r="G8">
        <f t="shared" si="1"/>
        <v>-7863</v>
      </c>
      <c r="H8" s="1">
        <f t="shared" si="2"/>
        <v>1.1051715436352213E-2</v>
      </c>
      <c r="I8" s="1">
        <f t="shared" si="3"/>
        <v>-0.10155372156999497</v>
      </c>
      <c r="K8" s="1">
        <f t="shared" si="4"/>
        <v>0.11260543700634718</v>
      </c>
      <c r="L8" s="1">
        <f t="shared" si="5"/>
        <v>1.223972141373339E-2</v>
      </c>
    </row>
    <row r="9" spans="1:15" x14ac:dyDescent="0.45">
      <c r="A9" t="s">
        <v>8</v>
      </c>
      <c r="B9">
        <v>24631</v>
      </c>
      <c r="C9">
        <v>67708</v>
      </c>
      <c r="D9">
        <v>30242</v>
      </c>
      <c r="E9">
        <v>70004</v>
      </c>
      <c r="F9">
        <f t="shared" si="0"/>
        <v>5611</v>
      </c>
      <c r="G9">
        <f t="shared" si="1"/>
        <v>2296</v>
      </c>
      <c r="H9" s="1">
        <f t="shared" si="2"/>
        <v>5.7792334868007701E-2</v>
      </c>
      <c r="I9" s="1">
        <f t="shared" si="3"/>
        <v>2.9653738360003616E-2</v>
      </c>
      <c r="K9" s="1">
        <f t="shared" si="4"/>
        <v>2.8138596508004085E-2</v>
      </c>
      <c r="L9" s="1">
        <f t="shared" si="5"/>
        <v>3.0585430986960964E-3</v>
      </c>
    </row>
    <row r="10" spans="1:15" x14ac:dyDescent="0.45">
      <c r="A10" t="s">
        <v>9</v>
      </c>
      <c r="B10">
        <v>2055</v>
      </c>
      <c r="C10">
        <v>35630</v>
      </c>
      <c r="D10">
        <v>3681</v>
      </c>
      <c r="E10">
        <v>46529</v>
      </c>
      <c r="F10">
        <f t="shared" si="0"/>
        <v>1626</v>
      </c>
      <c r="G10">
        <f t="shared" si="1"/>
        <v>10899</v>
      </c>
      <c r="H10" s="1">
        <f t="shared" si="2"/>
        <v>1.6747520316410715E-2</v>
      </c>
      <c r="I10" s="1">
        <f t="shared" si="3"/>
        <v>0.14076484947111473</v>
      </c>
      <c r="K10" s="1">
        <f t="shared" si="4"/>
        <v>0.12401732915470401</v>
      </c>
      <c r="L10" s="1">
        <f t="shared" si="5"/>
        <v>1.3480144473337393E-2</v>
      </c>
    </row>
    <row r="11" spans="1:15" x14ac:dyDescent="0.45">
      <c r="A11" t="s">
        <v>10</v>
      </c>
      <c r="B11">
        <v>6617</v>
      </c>
      <c r="C11">
        <v>28567</v>
      </c>
      <c r="D11">
        <v>9377</v>
      </c>
      <c r="E11">
        <v>39674</v>
      </c>
      <c r="F11">
        <f t="shared" si="0"/>
        <v>2760</v>
      </c>
      <c r="G11">
        <f t="shared" si="1"/>
        <v>11107</v>
      </c>
      <c r="H11" s="1">
        <f t="shared" si="2"/>
        <v>2.8427525260328153E-2</v>
      </c>
      <c r="I11" s="1">
        <f t="shared" si="3"/>
        <v>0.14345125085564467</v>
      </c>
      <c r="K11" s="1">
        <f t="shared" si="4"/>
        <v>0.11502372559531651</v>
      </c>
      <c r="L11" s="1">
        <f t="shared" si="5"/>
        <v>1.2502578869056143E-2</v>
      </c>
    </row>
    <row r="12" spans="1:15" x14ac:dyDescent="0.45">
      <c r="A12" t="s">
        <v>11</v>
      </c>
      <c r="B12">
        <v>8477</v>
      </c>
      <c r="C12">
        <v>14320</v>
      </c>
      <c r="D12">
        <v>9562</v>
      </c>
      <c r="E12">
        <v>17481</v>
      </c>
      <c r="F12">
        <f t="shared" si="0"/>
        <v>1085</v>
      </c>
      <c r="G12">
        <f t="shared" si="1"/>
        <v>3161</v>
      </c>
      <c r="H12" s="1">
        <f t="shared" si="2"/>
        <v>1.1175313372266684E-2</v>
      </c>
      <c r="I12" s="1">
        <f t="shared" si="3"/>
        <v>4.0825551810092085E-2</v>
      </c>
      <c r="K12" s="1">
        <f t="shared" si="4"/>
        <v>2.9650238437825403E-2</v>
      </c>
      <c r="L12" s="1">
        <f t="shared" si="5"/>
        <v>3.2228520041114573E-3</v>
      </c>
    </row>
    <row r="13" spans="1:15" x14ac:dyDescent="0.45">
      <c r="A13" t="s">
        <v>12</v>
      </c>
      <c r="B13">
        <v>3331</v>
      </c>
      <c r="C13">
        <v>5699</v>
      </c>
      <c r="D13">
        <v>5472</v>
      </c>
      <c r="E13">
        <v>7410</v>
      </c>
      <c r="F13">
        <f t="shared" si="0"/>
        <v>2141</v>
      </c>
      <c r="G13">
        <f t="shared" si="1"/>
        <v>1711</v>
      </c>
      <c r="H13" s="1">
        <f t="shared" si="2"/>
        <v>2.2051931732740063E-2</v>
      </c>
      <c r="I13" s="1">
        <f t="shared" si="3"/>
        <v>2.209823446601315E-2</v>
      </c>
      <c r="K13" s="1">
        <f t="shared" si="4"/>
        <v>4.630273327308615E-5</v>
      </c>
      <c r="L13" s="1">
        <f t="shared" si="5"/>
        <v>5.0329057905528429E-6</v>
      </c>
    </row>
    <row r="14" spans="1:15" x14ac:dyDescent="0.45">
      <c r="A14" t="s">
        <v>13</v>
      </c>
      <c r="B14">
        <v>106</v>
      </c>
      <c r="C14">
        <v>2479</v>
      </c>
      <c r="D14">
        <v>96</v>
      </c>
      <c r="E14">
        <v>3145</v>
      </c>
      <c r="F14">
        <f t="shared" si="0"/>
        <v>-10</v>
      </c>
      <c r="G14">
        <f t="shared" si="1"/>
        <v>666</v>
      </c>
      <c r="H14" s="1">
        <f t="shared" si="2"/>
        <v>-1.0299827992872518E-4</v>
      </c>
      <c r="I14" s="1">
        <f t="shared" si="3"/>
        <v>8.6016505870045341E-3</v>
      </c>
      <c r="K14" s="1">
        <f t="shared" si="4"/>
        <v>8.7046488669332601E-3</v>
      </c>
      <c r="L14" s="1">
        <f t="shared" si="5"/>
        <v>9.4615748553622395E-4</v>
      </c>
    </row>
    <row r="15" spans="1:15" x14ac:dyDescent="0.45">
      <c r="A15" t="s">
        <v>14</v>
      </c>
      <c r="B15">
        <v>97</v>
      </c>
      <c r="C15">
        <v>2184</v>
      </c>
      <c r="D15">
        <v>157</v>
      </c>
      <c r="E15">
        <v>2642</v>
      </c>
      <c r="F15">
        <f t="shared" si="0"/>
        <v>60</v>
      </c>
      <c r="G15">
        <f t="shared" si="1"/>
        <v>458</v>
      </c>
      <c r="H15" s="1">
        <f t="shared" si="2"/>
        <v>6.1798967957235119E-4</v>
      </c>
      <c r="I15" s="1">
        <f t="shared" si="3"/>
        <v>5.9152492024745892E-3</v>
      </c>
      <c r="K15" s="1">
        <f t="shared" si="4"/>
        <v>5.2972595229022383E-3</v>
      </c>
      <c r="L15" s="1">
        <f t="shared" si="5"/>
        <v>5.7578907857633028E-4</v>
      </c>
    </row>
    <row r="16" spans="1:15" x14ac:dyDescent="0.45">
      <c r="A16" t="s">
        <v>15</v>
      </c>
      <c r="B16">
        <v>122</v>
      </c>
      <c r="C16">
        <v>2394</v>
      </c>
      <c r="D16">
        <v>160</v>
      </c>
      <c r="E16">
        <v>2939</v>
      </c>
      <c r="F16">
        <f t="shared" si="0"/>
        <v>38</v>
      </c>
      <c r="G16">
        <f t="shared" si="1"/>
        <v>545</v>
      </c>
      <c r="H16" s="1">
        <f t="shared" si="2"/>
        <v>3.9139346372915574E-4</v>
      </c>
      <c r="I16" s="1">
        <f t="shared" si="3"/>
        <v>7.0388882431193251E-3</v>
      </c>
      <c r="K16" s="1">
        <f t="shared" si="4"/>
        <v>6.647494779390169E-3</v>
      </c>
      <c r="L16" s="1">
        <f t="shared" si="5"/>
        <v>7.2255378036849673E-4</v>
      </c>
    </row>
    <row r="17" spans="1:12" x14ac:dyDescent="0.45">
      <c r="A17" t="s">
        <v>16</v>
      </c>
      <c r="B17">
        <v>112</v>
      </c>
      <c r="C17">
        <v>1750</v>
      </c>
      <c r="D17">
        <v>120</v>
      </c>
      <c r="E17">
        <v>2035</v>
      </c>
      <c r="F17">
        <f t="shared" si="0"/>
        <v>8</v>
      </c>
      <c r="G17">
        <f t="shared" si="1"/>
        <v>285</v>
      </c>
      <c r="H17" s="1">
        <f t="shared" si="2"/>
        <v>8.2398623942980147E-5</v>
      </c>
      <c r="I17" s="1">
        <f t="shared" si="3"/>
        <v>3.680886512456895E-3</v>
      </c>
      <c r="K17" s="1">
        <f t="shared" si="4"/>
        <v>3.5984878885139148E-3</v>
      </c>
      <c r="L17" s="1">
        <f>K17/9.2</f>
        <v>3.9113998788194729E-4</v>
      </c>
    </row>
    <row r="18" spans="1:12" x14ac:dyDescent="0.45">
      <c r="A18" t="s">
        <v>17</v>
      </c>
      <c r="B18">
        <v>127</v>
      </c>
      <c r="C18">
        <v>1348</v>
      </c>
      <c r="D18">
        <v>127</v>
      </c>
      <c r="E18">
        <v>1531</v>
      </c>
      <c r="F18">
        <f t="shared" si="0"/>
        <v>0</v>
      </c>
      <c r="G18">
        <f t="shared" si="1"/>
        <v>183</v>
      </c>
      <c r="H18" s="1">
        <f t="shared" si="2"/>
        <v>0</v>
      </c>
      <c r="I18" s="1">
        <f t="shared" si="3"/>
        <v>2.36351660273548E-3</v>
      </c>
      <c r="K18" s="1">
        <f t="shared" si="4"/>
        <v>2.36351660273548E-3</v>
      </c>
      <c r="L18" s="1">
        <f t="shared" si="5"/>
        <v>2.5690397855820436E-4</v>
      </c>
    </row>
    <row r="19" spans="1:12" x14ac:dyDescent="0.45">
      <c r="A19" t="s">
        <v>18</v>
      </c>
      <c r="B19">
        <v>3021</v>
      </c>
      <c r="C19">
        <v>4504</v>
      </c>
      <c r="D19">
        <v>3245</v>
      </c>
      <c r="E19">
        <v>4107</v>
      </c>
      <c r="F19">
        <f t="shared" si="0"/>
        <v>224</v>
      </c>
      <c r="G19">
        <f t="shared" si="1"/>
        <v>-397</v>
      </c>
      <c r="H19" s="1">
        <f t="shared" si="2"/>
        <v>2.3071614704034443E-3</v>
      </c>
      <c r="I19" s="1">
        <f t="shared" si="3"/>
        <v>-5.1274103348960959E-3</v>
      </c>
      <c r="K19" s="1">
        <f t="shared" si="4"/>
        <v>7.4345718052995398E-3</v>
      </c>
      <c r="L19" s="1">
        <f t="shared" si="5"/>
        <v>8.0810563101081959E-4</v>
      </c>
    </row>
    <row r="20" spans="1:12" x14ac:dyDescent="0.45">
      <c r="A20" t="s">
        <v>19</v>
      </c>
      <c r="B20">
        <v>2309</v>
      </c>
      <c r="C20">
        <v>7446</v>
      </c>
      <c r="D20">
        <v>2783</v>
      </c>
      <c r="E20">
        <v>7479</v>
      </c>
      <c r="F20">
        <f t="shared" si="0"/>
        <v>474</v>
      </c>
      <c r="G20">
        <f t="shared" si="1"/>
        <v>33</v>
      </c>
      <c r="H20" s="1">
        <f t="shared" si="2"/>
        <v>4.8821184686215742E-3</v>
      </c>
      <c r="I20" s="1">
        <f t="shared" si="3"/>
        <v>4.2620791196869312E-4</v>
      </c>
      <c r="K20" s="1">
        <f t="shared" si="4"/>
        <v>4.4559105566528813E-3</v>
      </c>
      <c r="L20" s="1">
        <f t="shared" si="5"/>
        <v>4.8433810398400886E-4</v>
      </c>
    </row>
    <row r="21" spans="1:12" x14ac:dyDescent="0.45">
      <c r="A21" t="s">
        <v>20</v>
      </c>
      <c r="B21">
        <v>2772</v>
      </c>
      <c r="C21">
        <v>10331</v>
      </c>
      <c r="D21">
        <v>19488</v>
      </c>
      <c r="E21">
        <v>22002</v>
      </c>
      <c r="F21">
        <f t="shared" si="0"/>
        <v>16716</v>
      </c>
      <c r="G21">
        <f t="shared" si="1"/>
        <v>11671</v>
      </c>
      <c r="H21" s="1">
        <f t="shared" si="2"/>
        <v>0.17217192472885703</v>
      </c>
      <c r="I21" s="1">
        <f t="shared" si="3"/>
        <v>0.15073553153292779</v>
      </c>
      <c r="K21" s="1">
        <f t="shared" si="4"/>
        <v>2.1436393195929243E-2</v>
      </c>
      <c r="L21" s="1">
        <f t="shared" si="5"/>
        <v>2.3300427386879615E-3</v>
      </c>
    </row>
    <row r="22" spans="1:12" x14ac:dyDescent="0.45">
      <c r="A22" t="s">
        <v>21</v>
      </c>
      <c r="B22">
        <v>2341</v>
      </c>
      <c r="C22">
        <v>10438</v>
      </c>
      <c r="D22">
        <v>71468</v>
      </c>
      <c r="E22">
        <v>59589</v>
      </c>
      <c r="F22">
        <f t="shared" si="0"/>
        <v>69127</v>
      </c>
      <c r="G22">
        <f t="shared" si="1"/>
        <v>49151</v>
      </c>
      <c r="H22" s="1">
        <f t="shared" si="2"/>
        <v>0.71199620966329857</v>
      </c>
      <c r="I22" s="1">
        <f t="shared" si="3"/>
        <v>0.63480439639918895</v>
      </c>
      <c r="K22" s="1">
        <f t="shared" si="4"/>
        <v>7.7191813264109621E-2</v>
      </c>
      <c r="L22" s="1">
        <f t="shared" si="5"/>
        <v>8.3904144852293069E-3</v>
      </c>
    </row>
    <row r="23" spans="1:12" x14ac:dyDescent="0.45">
      <c r="A23" t="s">
        <v>22</v>
      </c>
      <c r="B23">
        <v>8192</v>
      </c>
      <c r="C23">
        <v>17733</v>
      </c>
      <c r="D23">
        <v>105281</v>
      </c>
      <c r="E23">
        <v>95160</v>
      </c>
      <c r="F23">
        <f t="shared" si="0"/>
        <v>97089</v>
      </c>
      <c r="G23">
        <f t="shared" si="1"/>
        <v>77427</v>
      </c>
      <c r="H23" s="1">
        <f t="shared" si="2"/>
        <v>1</v>
      </c>
      <c r="I23" s="1">
        <f t="shared" si="3"/>
        <v>1</v>
      </c>
      <c r="K23" s="1">
        <f t="shared" si="4"/>
        <v>0</v>
      </c>
      <c r="L23" s="1">
        <f t="shared" si="5"/>
        <v>0</v>
      </c>
    </row>
    <row r="24" spans="1:12" x14ac:dyDescent="0.45">
      <c r="A24" t="s">
        <v>23</v>
      </c>
      <c r="B24">
        <v>2031</v>
      </c>
      <c r="C24">
        <v>13801</v>
      </c>
      <c r="D24">
        <v>69020</v>
      </c>
      <c r="E24">
        <v>73371</v>
      </c>
      <c r="F24">
        <f t="shared" si="0"/>
        <v>66989</v>
      </c>
      <c r="G24">
        <f t="shared" si="1"/>
        <v>59570</v>
      </c>
      <c r="H24" s="1">
        <f t="shared" si="2"/>
        <v>0.68997517741453718</v>
      </c>
      <c r="I24" s="1">
        <f t="shared" si="3"/>
        <v>0.76936985805984992</v>
      </c>
      <c r="K24" s="1">
        <f t="shared" si="4"/>
        <v>7.9394680645312743E-2</v>
      </c>
      <c r="L24" s="1">
        <f t="shared" si="5"/>
        <v>8.6298565918818213E-3</v>
      </c>
    </row>
    <row r="25" spans="1:12" x14ac:dyDescent="0.45">
      <c r="A25" t="s">
        <v>24</v>
      </c>
      <c r="B25">
        <v>2935</v>
      </c>
      <c r="C25">
        <v>20421</v>
      </c>
      <c r="D25">
        <v>71158</v>
      </c>
      <c r="E25">
        <v>94467</v>
      </c>
      <c r="F25">
        <f t="shared" si="0"/>
        <v>68223</v>
      </c>
      <c r="G25">
        <f t="shared" si="1"/>
        <v>74046</v>
      </c>
      <c r="H25" s="1">
        <f t="shared" si="2"/>
        <v>0.70268516515774182</v>
      </c>
      <c r="I25" s="1">
        <f t="shared" si="3"/>
        <v>0.95633306211011659</v>
      </c>
      <c r="K25" s="1">
        <f t="shared" si="4"/>
        <v>0.25364789695237477</v>
      </c>
      <c r="L25" s="1">
        <f t="shared" si="5"/>
        <v>2.7570423581779867E-2</v>
      </c>
    </row>
    <row r="26" spans="1:12" x14ac:dyDescent="0.45">
      <c r="A26" t="s">
        <v>25</v>
      </c>
      <c r="B26">
        <v>15915</v>
      </c>
      <c r="C26">
        <v>19899</v>
      </c>
      <c r="D26">
        <v>38980</v>
      </c>
      <c r="E26">
        <v>57793</v>
      </c>
      <c r="F26">
        <f t="shared" si="0"/>
        <v>23065</v>
      </c>
      <c r="G26">
        <f t="shared" si="1"/>
        <v>37894</v>
      </c>
      <c r="H26" s="1">
        <f t="shared" si="2"/>
        <v>0.23756553265560465</v>
      </c>
      <c r="I26" s="1">
        <f t="shared" si="3"/>
        <v>0.48941583685277745</v>
      </c>
      <c r="K26" s="1">
        <f t="shared" si="4"/>
        <v>0.2518503041971728</v>
      </c>
      <c r="L26" s="1">
        <f t="shared" si="5"/>
        <v>2.7375033064910088E-2</v>
      </c>
    </row>
    <row r="27" spans="1:12" x14ac:dyDescent="0.45">
      <c r="A27" t="s">
        <v>26</v>
      </c>
      <c r="B27">
        <v>1275</v>
      </c>
      <c r="C27">
        <v>11058</v>
      </c>
      <c r="D27">
        <v>19139</v>
      </c>
      <c r="E27">
        <v>35888</v>
      </c>
      <c r="F27">
        <f t="shared" si="0"/>
        <v>17864</v>
      </c>
      <c r="G27">
        <f t="shared" si="1"/>
        <v>24830</v>
      </c>
      <c r="H27" s="1">
        <f t="shared" si="2"/>
        <v>0.18399612726467468</v>
      </c>
      <c r="I27" s="1">
        <f t="shared" si="3"/>
        <v>0.32068916527826208</v>
      </c>
      <c r="K27" s="1">
        <f t="shared" si="4"/>
        <v>0.1366930380135874</v>
      </c>
      <c r="L27" s="1">
        <f t="shared" si="5"/>
        <v>1.485793891452037E-2</v>
      </c>
    </row>
    <row r="28" spans="1:12" x14ac:dyDescent="0.45">
      <c r="A28" t="s">
        <v>27</v>
      </c>
      <c r="B28">
        <v>1212</v>
      </c>
      <c r="C28">
        <v>11080</v>
      </c>
      <c r="D28">
        <v>15263</v>
      </c>
      <c r="E28">
        <v>32778</v>
      </c>
      <c r="F28">
        <f t="shared" si="0"/>
        <v>14051</v>
      </c>
      <c r="G28">
        <f t="shared" si="1"/>
        <v>21698</v>
      </c>
      <c r="H28" s="1">
        <f t="shared" si="2"/>
        <v>0.14472288312785175</v>
      </c>
      <c r="I28" s="1">
        <f t="shared" si="3"/>
        <v>0.28023815981505162</v>
      </c>
      <c r="K28" s="1">
        <f t="shared" si="4"/>
        <v>0.13551527668719987</v>
      </c>
      <c r="L28" s="1">
        <f t="shared" si="5"/>
        <v>1.4729921379043465E-2</v>
      </c>
    </row>
    <row r="29" spans="1:12" x14ac:dyDescent="0.45">
      <c r="A29" t="s">
        <v>28</v>
      </c>
      <c r="B29">
        <v>579</v>
      </c>
      <c r="C29">
        <v>5251</v>
      </c>
      <c r="D29">
        <v>3612</v>
      </c>
      <c r="E29">
        <v>12040</v>
      </c>
      <c r="F29">
        <f t="shared" si="0"/>
        <v>3033</v>
      </c>
      <c r="G29">
        <f t="shared" si="1"/>
        <v>6789</v>
      </c>
      <c r="H29" s="1">
        <f t="shared" si="2"/>
        <v>3.123937830238235E-2</v>
      </c>
      <c r="I29" s="1">
        <f t="shared" si="3"/>
        <v>8.7682591344104763E-2</v>
      </c>
      <c r="K29" s="1">
        <f t="shared" si="4"/>
        <v>5.6443213041722409E-2</v>
      </c>
      <c r="L29" s="1">
        <f t="shared" si="5"/>
        <v>6.1351318523611316E-3</v>
      </c>
    </row>
    <row r="30" spans="1:12" x14ac:dyDescent="0.45">
      <c r="A30" t="s">
        <v>29</v>
      </c>
      <c r="B30">
        <v>347</v>
      </c>
      <c r="C30">
        <v>3068</v>
      </c>
      <c r="D30">
        <v>1479</v>
      </c>
      <c r="E30">
        <v>6173</v>
      </c>
      <c r="F30">
        <f t="shared" si="0"/>
        <v>1132</v>
      </c>
      <c r="G30">
        <f t="shared" si="1"/>
        <v>3105</v>
      </c>
      <c r="H30" s="1">
        <f t="shared" si="2"/>
        <v>1.1659405287931692E-2</v>
      </c>
      <c r="I30" s="1">
        <f t="shared" si="3"/>
        <v>4.010228989887249E-2</v>
      </c>
      <c r="K30" s="1">
        <f t="shared" si="4"/>
        <v>2.84428846109408E-2</v>
      </c>
      <c r="L30" s="1">
        <f t="shared" si="5"/>
        <v>3.0916178924935652E-3</v>
      </c>
    </row>
    <row r="31" spans="1:12" x14ac:dyDescent="0.45">
      <c r="A31" t="s">
        <v>30</v>
      </c>
      <c r="B31">
        <v>270</v>
      </c>
      <c r="C31">
        <v>2767</v>
      </c>
      <c r="D31">
        <v>1105</v>
      </c>
      <c r="E31">
        <v>5139</v>
      </c>
      <c r="F31">
        <f t="shared" si="0"/>
        <v>835</v>
      </c>
      <c r="G31">
        <f t="shared" si="1"/>
        <v>2372</v>
      </c>
      <c r="H31" s="1">
        <f t="shared" si="2"/>
        <v>8.6003563740485543E-3</v>
      </c>
      <c r="I31" s="1">
        <f t="shared" si="3"/>
        <v>3.0635308096658789E-2</v>
      </c>
      <c r="K31" s="1">
        <f t="shared" si="4"/>
        <v>2.2034951722610233E-2</v>
      </c>
      <c r="L31" s="1">
        <f t="shared" si="5"/>
        <v>2.3951034481098079E-3</v>
      </c>
    </row>
    <row r="32" spans="1:12" x14ac:dyDescent="0.45">
      <c r="A32" t="s">
        <v>31</v>
      </c>
      <c r="B32">
        <v>233</v>
      </c>
      <c r="C32">
        <v>2327</v>
      </c>
      <c r="D32">
        <v>860</v>
      </c>
      <c r="E32">
        <v>4050</v>
      </c>
      <c r="F32">
        <f t="shared" si="0"/>
        <v>627</v>
      </c>
      <c r="G32">
        <f t="shared" si="1"/>
        <v>1723</v>
      </c>
      <c r="H32" s="1">
        <f t="shared" si="2"/>
        <v>6.457992151531069E-3</v>
      </c>
      <c r="I32" s="1">
        <f t="shared" si="3"/>
        <v>2.2253219161274491E-2</v>
      </c>
      <c r="K32" s="1">
        <f t="shared" si="4"/>
        <v>1.5795227009743423E-2</v>
      </c>
      <c r="L32" s="1">
        <f t="shared" si="5"/>
        <v>1.7168725010590679E-3</v>
      </c>
    </row>
    <row r="33" spans="1:12" x14ac:dyDescent="0.45">
      <c r="A33" t="s">
        <v>32</v>
      </c>
      <c r="B33">
        <v>343</v>
      </c>
      <c r="C33">
        <v>2051</v>
      </c>
      <c r="D33">
        <v>809</v>
      </c>
      <c r="E33">
        <v>3171</v>
      </c>
      <c r="F33">
        <f t="shared" si="0"/>
        <v>466</v>
      </c>
      <c r="G33">
        <f t="shared" si="1"/>
        <v>1120</v>
      </c>
      <c r="H33" s="1">
        <f t="shared" si="2"/>
        <v>4.7997198446785936E-3</v>
      </c>
      <c r="I33" s="1">
        <f t="shared" si="3"/>
        <v>1.4465238224392009E-2</v>
      </c>
      <c r="K33" s="1">
        <f t="shared" si="4"/>
        <v>9.6655183797134149E-3</v>
      </c>
      <c r="L33" s="1">
        <f t="shared" si="5"/>
        <v>1.050599823881893E-3</v>
      </c>
    </row>
    <row r="34" spans="1:12" x14ac:dyDescent="0.45">
      <c r="A34" t="s">
        <v>33</v>
      </c>
      <c r="B34">
        <v>134</v>
      </c>
      <c r="C34">
        <v>1135</v>
      </c>
      <c r="D34">
        <v>319</v>
      </c>
      <c r="E34">
        <v>1623</v>
      </c>
      <c r="F34">
        <f t="shared" si="0"/>
        <v>185</v>
      </c>
      <c r="G34">
        <f t="shared" si="1"/>
        <v>488</v>
      </c>
      <c r="H34" s="1">
        <f t="shared" si="2"/>
        <v>1.905468178681416E-3</v>
      </c>
      <c r="I34" s="1">
        <f t="shared" si="3"/>
        <v>6.3027109406279466E-3</v>
      </c>
      <c r="K34" s="1">
        <f t="shared" si="4"/>
        <v>4.397242761946531E-3</v>
      </c>
      <c r="L34" s="1">
        <f t="shared" si="5"/>
        <v>4.779611697767969E-4</v>
      </c>
    </row>
    <row r="35" spans="1:12" x14ac:dyDescent="0.45">
      <c r="A35" t="s">
        <v>34</v>
      </c>
      <c r="B35">
        <v>1100</v>
      </c>
      <c r="C35">
        <v>2999</v>
      </c>
      <c r="D35">
        <v>5658</v>
      </c>
      <c r="E35">
        <v>12245</v>
      </c>
      <c r="F35">
        <f t="shared" ref="F35:F66" si="6">(D35-B35)</f>
        <v>4558</v>
      </c>
      <c r="G35">
        <f t="shared" ref="G35:G66" si="7">(E35-C35)</f>
        <v>9246</v>
      </c>
      <c r="H35" s="1">
        <f t="shared" ref="H35:H66" si="8">F35/MAX(F$3:F$66)</f>
        <v>4.6946615991512938E-2</v>
      </c>
      <c r="I35" s="1">
        <f t="shared" ref="I35:I66" si="9">G35/MAX(G$3:G$66)</f>
        <v>0.11941570769886474</v>
      </c>
      <c r="K35" s="1">
        <f t="shared" si="4"/>
        <v>7.2469091707351802E-2</v>
      </c>
      <c r="L35" s="1">
        <f t="shared" si="5"/>
        <v>7.8770751855817174E-3</v>
      </c>
    </row>
    <row r="36" spans="1:12" x14ac:dyDescent="0.45">
      <c r="A36" t="s">
        <v>35</v>
      </c>
      <c r="B36">
        <v>473</v>
      </c>
      <c r="C36">
        <v>3099</v>
      </c>
      <c r="D36">
        <v>2901</v>
      </c>
      <c r="E36">
        <v>10273</v>
      </c>
      <c r="F36">
        <f t="shared" si="6"/>
        <v>2428</v>
      </c>
      <c r="G36">
        <f t="shared" si="7"/>
        <v>7174</v>
      </c>
      <c r="H36" s="1">
        <f t="shared" si="8"/>
        <v>2.5007982366694475E-2</v>
      </c>
      <c r="I36" s="1">
        <f t="shared" si="9"/>
        <v>9.2655016983739527E-2</v>
      </c>
      <c r="K36" s="1">
        <f t="shared" si="4"/>
        <v>6.7647034617045049E-2</v>
      </c>
      <c r="L36" s="1">
        <f t="shared" si="5"/>
        <v>7.3529385453309842E-3</v>
      </c>
    </row>
    <row r="37" spans="1:12" x14ac:dyDescent="0.45">
      <c r="A37" t="s">
        <v>36</v>
      </c>
      <c r="B37">
        <v>572</v>
      </c>
      <c r="C37">
        <v>3767</v>
      </c>
      <c r="D37">
        <v>2132</v>
      </c>
      <c r="E37">
        <v>10654</v>
      </c>
      <c r="F37">
        <f t="shared" si="6"/>
        <v>1560</v>
      </c>
      <c r="G37">
        <f t="shared" si="7"/>
        <v>6887</v>
      </c>
      <c r="H37" s="1">
        <f t="shared" si="8"/>
        <v>1.6067731668881129E-2</v>
      </c>
      <c r="I37" s="1">
        <f t="shared" si="9"/>
        <v>8.8948299688739074E-2</v>
      </c>
      <c r="K37" s="1">
        <f t="shared" si="4"/>
        <v>7.2880568019857941E-2</v>
      </c>
      <c r="L37" s="1">
        <f t="shared" si="5"/>
        <v>7.9218008717236894E-3</v>
      </c>
    </row>
    <row r="38" spans="1:12" x14ac:dyDescent="0.45">
      <c r="A38" t="s">
        <v>37</v>
      </c>
      <c r="B38">
        <v>500</v>
      </c>
      <c r="C38">
        <v>2346</v>
      </c>
      <c r="D38">
        <v>748</v>
      </c>
      <c r="E38">
        <v>5308</v>
      </c>
      <c r="F38">
        <f t="shared" si="6"/>
        <v>248</v>
      </c>
      <c r="G38">
        <f t="shared" si="7"/>
        <v>2962</v>
      </c>
      <c r="H38" s="1">
        <f t="shared" si="8"/>
        <v>2.5543573422323845E-3</v>
      </c>
      <c r="I38" s="1">
        <f t="shared" si="9"/>
        <v>3.8255388947008147E-2</v>
      </c>
      <c r="K38" s="1">
        <f t="shared" si="4"/>
        <v>3.5701031604775765E-2</v>
      </c>
      <c r="L38" s="1">
        <f t="shared" si="5"/>
        <v>3.8805469135625836E-3</v>
      </c>
    </row>
    <row r="39" spans="1:12" x14ac:dyDescent="0.45">
      <c r="A39" t="s">
        <v>38</v>
      </c>
      <c r="B39">
        <v>399</v>
      </c>
      <c r="C39">
        <v>2054</v>
      </c>
      <c r="D39">
        <v>573</v>
      </c>
      <c r="E39">
        <v>4214</v>
      </c>
      <c r="F39">
        <f t="shared" si="6"/>
        <v>174</v>
      </c>
      <c r="G39">
        <f t="shared" si="7"/>
        <v>2160</v>
      </c>
      <c r="H39" s="1">
        <f t="shared" si="8"/>
        <v>1.7921700707598184E-3</v>
      </c>
      <c r="I39" s="1">
        <f t="shared" si="9"/>
        <v>2.7897245147041731E-2</v>
      </c>
      <c r="K39" s="1">
        <f t="shared" si="4"/>
        <v>2.6105075076281913E-2</v>
      </c>
      <c r="L39" s="1">
        <f t="shared" si="5"/>
        <v>2.8375081604654255E-3</v>
      </c>
    </row>
    <row r="40" spans="1:12" x14ac:dyDescent="0.45">
      <c r="A40" t="s">
        <v>39</v>
      </c>
      <c r="B40">
        <v>325</v>
      </c>
      <c r="C40">
        <v>1812</v>
      </c>
      <c r="D40">
        <v>417</v>
      </c>
      <c r="E40">
        <v>3410</v>
      </c>
      <c r="F40">
        <f t="shared" si="6"/>
        <v>92</v>
      </c>
      <c r="G40">
        <f t="shared" si="7"/>
        <v>1598</v>
      </c>
      <c r="H40" s="1">
        <f t="shared" si="8"/>
        <v>9.4758417534427178E-4</v>
      </c>
      <c r="I40" s="1">
        <f t="shared" si="9"/>
        <v>2.063879525230217E-2</v>
      </c>
      <c r="K40" s="1">
        <f t="shared" si="4"/>
        <v>1.9691211076957899E-2</v>
      </c>
      <c r="L40" s="1">
        <f t="shared" si="5"/>
        <v>2.1403490301041194E-3</v>
      </c>
    </row>
    <row r="41" spans="1:12" x14ac:dyDescent="0.45">
      <c r="A41" t="s">
        <v>40</v>
      </c>
      <c r="B41">
        <v>1945</v>
      </c>
      <c r="C41">
        <v>1786</v>
      </c>
      <c r="D41">
        <v>2470</v>
      </c>
      <c r="E41">
        <v>2930</v>
      </c>
      <c r="F41">
        <f t="shared" si="6"/>
        <v>525</v>
      </c>
      <c r="G41">
        <f t="shared" si="7"/>
        <v>1144</v>
      </c>
      <c r="H41" s="1">
        <f t="shared" si="8"/>
        <v>5.4074096962580722E-3</v>
      </c>
      <c r="I41" s="1">
        <f t="shared" si="9"/>
        <v>1.4775207614914694E-2</v>
      </c>
      <c r="K41" s="1">
        <f t="shared" si="4"/>
        <v>9.3677979186566219E-3</v>
      </c>
      <c r="L41" s="1">
        <f t="shared" si="5"/>
        <v>1.0182389042018068E-3</v>
      </c>
    </row>
    <row r="42" spans="1:12" x14ac:dyDescent="0.45">
      <c r="A42" t="s">
        <v>41</v>
      </c>
      <c r="B42">
        <v>200</v>
      </c>
      <c r="C42">
        <v>1054</v>
      </c>
      <c r="D42">
        <v>197</v>
      </c>
      <c r="E42">
        <v>1648</v>
      </c>
      <c r="F42">
        <f t="shared" si="6"/>
        <v>-3</v>
      </c>
      <c r="G42">
        <f t="shared" si="7"/>
        <v>594</v>
      </c>
      <c r="H42" s="1">
        <f t="shared" si="8"/>
        <v>-3.0899483978617555E-5</v>
      </c>
      <c r="I42" s="1">
        <f t="shared" si="9"/>
        <v>7.6717424154364756E-3</v>
      </c>
      <c r="K42" s="1">
        <f t="shared" si="4"/>
        <v>7.7026418994150933E-3</v>
      </c>
      <c r="L42" s="1">
        <f t="shared" si="5"/>
        <v>8.372436847190319E-4</v>
      </c>
    </row>
    <row r="43" spans="1:12" x14ac:dyDescent="0.45">
      <c r="A43" t="s">
        <v>42</v>
      </c>
      <c r="B43">
        <v>184</v>
      </c>
      <c r="C43">
        <v>1111</v>
      </c>
      <c r="D43">
        <v>226</v>
      </c>
      <c r="E43">
        <v>1665</v>
      </c>
      <c r="F43">
        <f t="shared" si="6"/>
        <v>42</v>
      </c>
      <c r="G43">
        <f t="shared" si="7"/>
        <v>554</v>
      </c>
      <c r="H43" s="1">
        <f t="shared" si="8"/>
        <v>4.3259277570064579E-4</v>
      </c>
      <c r="I43" s="1">
        <f t="shared" si="9"/>
        <v>7.1551267645653324E-3</v>
      </c>
      <c r="K43" s="1">
        <f t="shared" si="4"/>
        <v>6.7225339888646865E-3</v>
      </c>
      <c r="L43" s="1">
        <f t="shared" si="5"/>
        <v>7.3071021618094421E-4</v>
      </c>
    </row>
    <row r="44" spans="1:12" x14ac:dyDescent="0.45">
      <c r="A44" t="s">
        <v>43</v>
      </c>
      <c r="B44">
        <v>98</v>
      </c>
      <c r="C44">
        <v>680</v>
      </c>
      <c r="D44">
        <v>145</v>
      </c>
      <c r="E44">
        <v>964</v>
      </c>
      <c r="F44">
        <f t="shared" si="6"/>
        <v>47</v>
      </c>
      <c r="G44">
        <f t="shared" si="7"/>
        <v>284</v>
      </c>
      <c r="H44" s="1">
        <f t="shared" si="8"/>
        <v>4.8409191566500841E-4</v>
      </c>
      <c r="I44" s="1">
        <f t="shared" si="9"/>
        <v>3.6679711211851161E-3</v>
      </c>
      <c r="K44" s="1">
        <f t="shared" si="4"/>
        <v>3.1838792055201076E-3</v>
      </c>
      <c r="L44" s="1">
        <f t="shared" si="5"/>
        <v>3.4607382668696825E-4</v>
      </c>
    </row>
    <row r="45" spans="1:12" x14ac:dyDescent="0.45">
      <c r="A45" t="s">
        <v>44</v>
      </c>
      <c r="B45">
        <v>115</v>
      </c>
      <c r="C45">
        <v>464</v>
      </c>
      <c r="D45">
        <v>85</v>
      </c>
      <c r="E45">
        <v>674</v>
      </c>
      <c r="F45">
        <f t="shared" si="6"/>
        <v>-30</v>
      </c>
      <c r="G45">
        <f t="shared" si="7"/>
        <v>210</v>
      </c>
      <c r="H45" s="1">
        <f t="shared" si="8"/>
        <v>-3.0899483978617559E-4</v>
      </c>
      <c r="I45" s="1">
        <f t="shared" si="9"/>
        <v>2.7122321670735015E-3</v>
      </c>
      <c r="K45" s="1">
        <f t="shared" si="4"/>
        <v>3.0212270068596769E-3</v>
      </c>
      <c r="L45" s="1">
        <f t="shared" si="5"/>
        <v>3.2839423987605188E-4</v>
      </c>
    </row>
    <row r="46" spans="1:12" x14ac:dyDescent="0.45">
      <c r="A46" t="s">
        <v>45</v>
      </c>
      <c r="B46">
        <v>105</v>
      </c>
      <c r="C46">
        <v>422</v>
      </c>
      <c r="D46">
        <v>103</v>
      </c>
      <c r="E46">
        <v>593</v>
      </c>
      <c r="F46">
        <f t="shared" si="6"/>
        <v>-2</v>
      </c>
      <c r="G46">
        <f t="shared" si="7"/>
        <v>171</v>
      </c>
      <c r="H46" s="1">
        <f t="shared" si="8"/>
        <v>-2.0599655985745037E-5</v>
      </c>
      <c r="I46" s="1">
        <f t="shared" si="9"/>
        <v>2.2085319074741368E-3</v>
      </c>
      <c r="K46" s="1">
        <f t="shared" si="4"/>
        <v>2.2291315634598817E-3</v>
      </c>
      <c r="L46" s="1">
        <f t="shared" si="5"/>
        <v>2.4229690907172629E-4</v>
      </c>
    </row>
    <row r="47" spans="1:12" x14ac:dyDescent="0.45">
      <c r="A47" t="s">
        <v>46</v>
      </c>
      <c r="B47">
        <v>63</v>
      </c>
      <c r="C47">
        <v>346</v>
      </c>
      <c r="D47">
        <v>90</v>
      </c>
      <c r="E47">
        <v>475</v>
      </c>
      <c r="F47">
        <f t="shared" si="6"/>
        <v>27</v>
      </c>
      <c r="G47">
        <f t="shared" si="7"/>
        <v>129</v>
      </c>
      <c r="H47" s="1">
        <f t="shared" si="8"/>
        <v>2.7809535580755802E-4</v>
      </c>
      <c r="I47" s="1">
        <f t="shared" si="9"/>
        <v>1.6660854740594365E-3</v>
      </c>
      <c r="K47" s="1">
        <f t="shared" si="4"/>
        <v>1.3879901182518785E-3</v>
      </c>
      <c r="L47" s="1">
        <f t="shared" si="5"/>
        <v>1.5086849111433463E-4</v>
      </c>
    </row>
    <row r="48" spans="1:12" x14ac:dyDescent="0.45">
      <c r="A48" t="s">
        <v>47</v>
      </c>
      <c r="B48">
        <v>115</v>
      </c>
      <c r="C48">
        <v>388</v>
      </c>
      <c r="D48">
        <v>65</v>
      </c>
      <c r="E48">
        <v>580</v>
      </c>
      <c r="F48">
        <f t="shared" si="6"/>
        <v>-50</v>
      </c>
      <c r="G48">
        <f t="shared" si="7"/>
        <v>192</v>
      </c>
      <c r="H48" s="1">
        <f t="shared" si="8"/>
        <v>-5.1499139964362593E-4</v>
      </c>
      <c r="I48" s="1">
        <f t="shared" si="9"/>
        <v>2.4797551241814869E-3</v>
      </c>
      <c r="K48" s="1">
        <f t="shared" si="4"/>
        <v>2.994746523825113E-3</v>
      </c>
      <c r="L48" s="1">
        <f t="shared" si="5"/>
        <v>3.255159265027297E-4</v>
      </c>
    </row>
    <row r="49" spans="1:12" x14ac:dyDescent="0.45">
      <c r="A49" t="s">
        <v>48</v>
      </c>
      <c r="B49">
        <v>1397</v>
      </c>
      <c r="C49">
        <v>2003</v>
      </c>
      <c r="D49">
        <v>1710</v>
      </c>
      <c r="E49">
        <v>1842</v>
      </c>
      <c r="F49">
        <f t="shared" si="6"/>
        <v>313</v>
      </c>
      <c r="G49">
        <f t="shared" si="7"/>
        <v>-161</v>
      </c>
      <c r="H49" s="1">
        <f t="shared" si="8"/>
        <v>3.2238461617690984E-3</v>
      </c>
      <c r="I49" s="1">
        <f t="shared" si="9"/>
        <v>-2.079377994756351E-3</v>
      </c>
      <c r="K49" s="1">
        <f t="shared" si="4"/>
        <v>5.3032241565254493E-3</v>
      </c>
      <c r="L49" s="1">
        <f t="shared" si="5"/>
        <v>5.7643740831798366E-4</v>
      </c>
    </row>
    <row r="50" spans="1:12" x14ac:dyDescent="0.45">
      <c r="A50" t="s">
        <v>49</v>
      </c>
      <c r="B50">
        <v>537</v>
      </c>
      <c r="C50">
        <v>1684</v>
      </c>
      <c r="D50">
        <v>910</v>
      </c>
      <c r="E50">
        <v>1253</v>
      </c>
      <c r="F50">
        <f t="shared" si="6"/>
        <v>373</v>
      </c>
      <c r="G50">
        <f t="shared" si="7"/>
        <v>-431</v>
      </c>
      <c r="H50" s="1">
        <f t="shared" si="8"/>
        <v>3.8418358413414497E-3</v>
      </c>
      <c r="I50" s="1">
        <f t="shared" si="9"/>
        <v>-5.5665336381365673E-3</v>
      </c>
      <c r="K50" s="1">
        <f t="shared" si="4"/>
        <v>9.4083694794780161E-3</v>
      </c>
      <c r="L50" s="1">
        <f t="shared" si="5"/>
        <v>1.0226488564650019E-3</v>
      </c>
    </row>
    <row r="51" spans="1:12" x14ac:dyDescent="0.45">
      <c r="A51" t="s">
        <v>50</v>
      </c>
      <c r="B51">
        <v>642</v>
      </c>
      <c r="C51">
        <v>2025</v>
      </c>
      <c r="D51">
        <v>874</v>
      </c>
      <c r="E51">
        <v>1463</v>
      </c>
      <c r="F51">
        <f t="shared" si="6"/>
        <v>232</v>
      </c>
      <c r="G51">
        <f t="shared" si="7"/>
        <v>-562</v>
      </c>
      <c r="H51" s="1">
        <f t="shared" si="8"/>
        <v>2.3895600943464245E-3</v>
      </c>
      <c r="I51" s="1">
        <f t="shared" si="9"/>
        <v>-7.2584498947395612E-3</v>
      </c>
      <c r="K51" s="1">
        <f t="shared" si="4"/>
        <v>9.6480099890859858E-3</v>
      </c>
      <c r="L51" s="1">
        <f t="shared" si="5"/>
        <v>1.048696737944129E-3</v>
      </c>
    </row>
    <row r="52" spans="1:12" x14ac:dyDescent="0.45">
      <c r="A52" t="s">
        <v>51</v>
      </c>
      <c r="B52">
        <v>2295</v>
      </c>
      <c r="C52">
        <v>2819</v>
      </c>
      <c r="D52">
        <v>2747</v>
      </c>
      <c r="E52">
        <v>2207</v>
      </c>
      <c r="F52">
        <f t="shared" si="6"/>
        <v>452</v>
      </c>
      <c r="G52">
        <f t="shared" si="7"/>
        <v>-612</v>
      </c>
      <c r="H52" s="1">
        <f t="shared" si="8"/>
        <v>4.6555222527783786E-3</v>
      </c>
      <c r="I52" s="1">
        <f t="shared" si="9"/>
        <v>-7.9042194583284903E-3</v>
      </c>
      <c r="K52" s="1">
        <f t="shared" si="4"/>
        <v>1.2559741711106869E-2</v>
      </c>
      <c r="L52" s="1">
        <f t="shared" si="5"/>
        <v>1.3651893164246599E-3</v>
      </c>
    </row>
    <row r="53" spans="1:12" x14ac:dyDescent="0.45">
      <c r="A53" t="s">
        <v>52</v>
      </c>
      <c r="B53">
        <v>260</v>
      </c>
      <c r="C53">
        <v>1653</v>
      </c>
      <c r="D53">
        <v>452</v>
      </c>
      <c r="E53">
        <v>1161</v>
      </c>
      <c r="F53">
        <f t="shared" si="6"/>
        <v>192</v>
      </c>
      <c r="G53">
        <f t="shared" si="7"/>
        <v>-492</v>
      </c>
      <c r="H53" s="1">
        <f t="shared" si="8"/>
        <v>1.9775669746315235E-3</v>
      </c>
      <c r="I53" s="1">
        <f t="shared" si="9"/>
        <v>-6.3543725057150606E-3</v>
      </c>
      <c r="K53" s="1">
        <f t="shared" si="4"/>
        <v>8.3319394803465837E-3</v>
      </c>
      <c r="L53" s="1">
        <f t="shared" si="5"/>
        <v>9.0564559568984614E-4</v>
      </c>
    </row>
    <row r="54" spans="1:12" x14ac:dyDescent="0.45">
      <c r="A54" t="s">
        <v>53</v>
      </c>
      <c r="B54">
        <v>310</v>
      </c>
      <c r="C54">
        <v>1615</v>
      </c>
      <c r="D54">
        <v>585</v>
      </c>
      <c r="E54">
        <v>1166</v>
      </c>
      <c r="F54">
        <f t="shared" si="6"/>
        <v>275</v>
      </c>
      <c r="G54">
        <f t="shared" si="7"/>
        <v>-449</v>
      </c>
      <c r="H54" s="1">
        <f t="shared" si="8"/>
        <v>2.8324526980399427E-3</v>
      </c>
      <c r="I54" s="1">
        <f t="shared" si="9"/>
        <v>-5.7990106810285819E-3</v>
      </c>
      <c r="K54" s="1">
        <f t="shared" si="4"/>
        <v>8.6314633790685255E-3</v>
      </c>
      <c r="L54" s="1">
        <f t="shared" si="5"/>
        <v>9.3820254120310063E-4</v>
      </c>
    </row>
    <row r="55" spans="1:12" x14ac:dyDescent="0.45">
      <c r="A55" t="s">
        <v>54</v>
      </c>
      <c r="B55">
        <v>278</v>
      </c>
      <c r="C55">
        <v>1941</v>
      </c>
      <c r="D55">
        <v>489</v>
      </c>
      <c r="E55">
        <v>1337</v>
      </c>
      <c r="F55">
        <f t="shared" si="6"/>
        <v>211</v>
      </c>
      <c r="G55">
        <f t="shared" si="7"/>
        <v>-604</v>
      </c>
      <c r="H55" s="1">
        <f t="shared" si="8"/>
        <v>2.1732637064961016E-3</v>
      </c>
      <c r="I55" s="1">
        <f t="shared" si="9"/>
        <v>-7.8008963281542614E-3</v>
      </c>
      <c r="K55" s="1">
        <f t="shared" si="4"/>
        <v>9.9741600346503635E-3</v>
      </c>
      <c r="L55" s="1">
        <f t="shared" si="5"/>
        <v>1.0841478298533004E-3</v>
      </c>
    </row>
    <row r="56" spans="1:12" x14ac:dyDescent="0.45">
      <c r="A56" t="s">
        <v>55</v>
      </c>
      <c r="B56">
        <v>118</v>
      </c>
      <c r="C56">
        <v>993</v>
      </c>
      <c r="D56">
        <v>159</v>
      </c>
      <c r="E56">
        <v>655</v>
      </c>
      <c r="F56">
        <f t="shared" si="6"/>
        <v>41</v>
      </c>
      <c r="G56">
        <f t="shared" si="7"/>
        <v>-338</v>
      </c>
      <c r="H56" s="1">
        <f t="shared" si="8"/>
        <v>4.2229294770777326E-4</v>
      </c>
      <c r="I56" s="1">
        <f t="shared" si="9"/>
        <v>-4.3654022498611595E-3</v>
      </c>
      <c r="K56" s="1">
        <f t="shared" si="4"/>
        <v>4.7876951975689332E-3</v>
      </c>
      <c r="L56" s="1">
        <f t="shared" si="5"/>
        <v>5.2040165190966675E-4</v>
      </c>
    </row>
    <row r="57" spans="1:12" x14ac:dyDescent="0.45">
      <c r="A57" t="s">
        <v>56</v>
      </c>
      <c r="B57">
        <v>121</v>
      </c>
      <c r="C57">
        <v>835</v>
      </c>
      <c r="D57">
        <v>197</v>
      </c>
      <c r="E57">
        <v>581</v>
      </c>
      <c r="F57">
        <f t="shared" si="6"/>
        <v>76</v>
      </c>
      <c r="G57">
        <f t="shared" si="7"/>
        <v>-254</v>
      </c>
      <c r="H57" s="1">
        <f t="shared" si="8"/>
        <v>7.8278692745831148E-4</v>
      </c>
      <c r="I57" s="1">
        <f t="shared" si="9"/>
        <v>-3.2805093830317591E-3</v>
      </c>
      <c r="K57" s="1">
        <f t="shared" si="4"/>
        <v>4.0632963104900704E-3</v>
      </c>
      <c r="L57" s="1">
        <f t="shared" si="5"/>
        <v>4.4166264244457291E-4</v>
      </c>
    </row>
    <row r="58" spans="1:12" x14ac:dyDescent="0.45">
      <c r="A58" t="s">
        <v>57</v>
      </c>
      <c r="B58">
        <v>83</v>
      </c>
      <c r="C58">
        <v>524</v>
      </c>
      <c r="D58">
        <v>122</v>
      </c>
      <c r="E58">
        <v>388</v>
      </c>
      <c r="F58">
        <f t="shared" si="6"/>
        <v>39</v>
      </c>
      <c r="G58">
        <f t="shared" si="7"/>
        <v>-136</v>
      </c>
      <c r="H58" s="1">
        <f t="shared" si="8"/>
        <v>4.0169329172202827E-4</v>
      </c>
      <c r="I58" s="1">
        <f t="shared" si="9"/>
        <v>-1.7564932129618867E-3</v>
      </c>
      <c r="K58" s="1">
        <f t="shared" si="4"/>
        <v>2.1581865046839148E-3</v>
      </c>
      <c r="L58" s="1">
        <f t="shared" si="5"/>
        <v>2.3458548963955597E-4</v>
      </c>
    </row>
    <row r="59" spans="1:12" x14ac:dyDescent="0.45">
      <c r="A59" t="s">
        <v>58</v>
      </c>
      <c r="B59">
        <v>529</v>
      </c>
      <c r="C59">
        <v>748</v>
      </c>
      <c r="D59">
        <v>502</v>
      </c>
      <c r="E59">
        <v>442</v>
      </c>
      <c r="F59">
        <f t="shared" si="6"/>
        <v>-27</v>
      </c>
      <c r="G59">
        <f t="shared" si="7"/>
        <v>-306</v>
      </c>
      <c r="H59" s="1">
        <f t="shared" si="8"/>
        <v>-2.7809535580755802E-4</v>
      </c>
      <c r="I59" s="1">
        <f t="shared" si="9"/>
        <v>-3.9521097291642451E-3</v>
      </c>
      <c r="K59" s="1">
        <f t="shared" si="4"/>
        <v>3.6740143733566873E-3</v>
      </c>
      <c r="L59" s="1">
        <f t="shared" si="5"/>
        <v>3.9934938840833562E-4</v>
      </c>
    </row>
    <row r="60" spans="1:12" x14ac:dyDescent="0.45">
      <c r="A60" t="s">
        <v>59</v>
      </c>
      <c r="B60">
        <v>415</v>
      </c>
      <c r="C60">
        <v>841</v>
      </c>
      <c r="D60">
        <v>398</v>
      </c>
      <c r="E60">
        <v>523</v>
      </c>
      <c r="F60">
        <f t="shared" si="6"/>
        <v>-17</v>
      </c>
      <c r="G60">
        <f t="shared" si="7"/>
        <v>-318</v>
      </c>
      <c r="H60" s="1">
        <f t="shared" si="8"/>
        <v>-1.7509707587883282E-4</v>
      </c>
      <c r="I60" s="1">
        <f t="shared" si="9"/>
        <v>-4.1070944244255879E-3</v>
      </c>
      <c r="K60" s="1">
        <f t="shared" si="4"/>
        <v>3.9319973485467553E-3</v>
      </c>
      <c r="L60" s="1">
        <f t="shared" si="5"/>
        <v>4.2739101614638648E-4</v>
      </c>
    </row>
    <row r="61" spans="1:12" x14ac:dyDescent="0.45">
      <c r="A61" t="s">
        <v>60</v>
      </c>
      <c r="B61">
        <v>444</v>
      </c>
      <c r="C61">
        <v>931</v>
      </c>
      <c r="D61">
        <v>466</v>
      </c>
      <c r="E61">
        <v>591</v>
      </c>
      <c r="F61">
        <f t="shared" si="6"/>
        <v>22</v>
      </c>
      <c r="G61">
        <f t="shared" si="7"/>
        <v>-340</v>
      </c>
      <c r="H61" s="1">
        <f t="shared" si="8"/>
        <v>2.2659621584319542E-4</v>
      </c>
      <c r="I61" s="1">
        <f t="shared" si="9"/>
        <v>-4.3912330324047165E-3</v>
      </c>
      <c r="K61" s="1">
        <f t="shared" si="4"/>
        <v>4.6178292482479122E-3</v>
      </c>
      <c r="L61" s="1">
        <f t="shared" si="5"/>
        <v>5.0193796176607741E-4</v>
      </c>
    </row>
    <row r="62" spans="1:12" x14ac:dyDescent="0.45">
      <c r="A62" t="s">
        <v>61</v>
      </c>
      <c r="B62">
        <v>456</v>
      </c>
      <c r="C62">
        <v>950</v>
      </c>
      <c r="D62">
        <v>573</v>
      </c>
      <c r="E62">
        <v>579</v>
      </c>
      <c r="F62">
        <f t="shared" si="6"/>
        <v>117</v>
      </c>
      <c r="G62">
        <f t="shared" si="7"/>
        <v>-371</v>
      </c>
      <c r="H62" s="1">
        <f t="shared" si="8"/>
        <v>1.2050798751660847E-3</v>
      </c>
      <c r="I62" s="1">
        <f t="shared" si="9"/>
        <v>-4.7916101618298524E-3</v>
      </c>
      <c r="K62" s="1">
        <f t="shared" si="4"/>
        <v>5.9966900369959374E-3</v>
      </c>
      <c r="L62" s="1">
        <f t="shared" si="5"/>
        <v>6.5181413445608018E-4</v>
      </c>
    </row>
    <row r="63" spans="1:12" x14ac:dyDescent="0.45">
      <c r="A63" t="s">
        <v>62</v>
      </c>
      <c r="B63">
        <v>329</v>
      </c>
      <c r="C63">
        <v>810</v>
      </c>
      <c r="D63">
        <v>416</v>
      </c>
      <c r="E63">
        <v>510</v>
      </c>
      <c r="F63">
        <f t="shared" si="6"/>
        <v>87</v>
      </c>
      <c r="G63">
        <f t="shared" si="7"/>
        <v>-300</v>
      </c>
      <c r="H63" s="1">
        <f t="shared" si="8"/>
        <v>8.960850353799092E-4</v>
      </c>
      <c r="I63" s="1">
        <f t="shared" si="9"/>
        <v>-3.8746173815335737E-3</v>
      </c>
      <c r="K63" s="1">
        <f t="shared" si="4"/>
        <v>4.7707024169134828E-3</v>
      </c>
      <c r="L63" s="1">
        <f t="shared" si="5"/>
        <v>5.1855461053407432E-4</v>
      </c>
    </row>
    <row r="64" spans="1:12" x14ac:dyDescent="0.45">
      <c r="A64" t="s">
        <v>63</v>
      </c>
      <c r="B64">
        <v>137</v>
      </c>
      <c r="C64">
        <v>535</v>
      </c>
      <c r="D64">
        <v>175</v>
      </c>
      <c r="E64">
        <v>340</v>
      </c>
      <c r="F64">
        <f t="shared" si="6"/>
        <v>38</v>
      </c>
      <c r="G64">
        <f t="shared" si="7"/>
        <v>-195</v>
      </c>
      <c r="H64" s="1">
        <f t="shared" si="8"/>
        <v>3.9139346372915574E-4</v>
      </c>
      <c r="I64" s="1">
        <f t="shared" si="9"/>
        <v>-2.5185012979968228E-3</v>
      </c>
      <c r="K64" s="1">
        <f t="shared" si="4"/>
        <v>2.9098947617259784E-3</v>
      </c>
      <c r="L64" s="1">
        <f t="shared" si="5"/>
        <v>3.1629290888325856E-4</v>
      </c>
    </row>
    <row r="65" spans="1:12" x14ac:dyDescent="0.45">
      <c r="A65" t="s">
        <v>64</v>
      </c>
      <c r="B65">
        <v>223</v>
      </c>
      <c r="C65">
        <v>649</v>
      </c>
      <c r="D65">
        <v>293</v>
      </c>
      <c r="E65">
        <v>426</v>
      </c>
      <c r="F65">
        <f t="shared" si="6"/>
        <v>70</v>
      </c>
      <c r="G65">
        <f t="shared" si="7"/>
        <v>-223</v>
      </c>
      <c r="H65" s="1">
        <f t="shared" si="8"/>
        <v>7.2098795950107633E-4</v>
      </c>
      <c r="I65" s="1">
        <f t="shared" si="9"/>
        <v>-2.8801322536066232E-3</v>
      </c>
      <c r="K65" s="1">
        <f t="shared" si="4"/>
        <v>3.6011202131076996E-3</v>
      </c>
      <c r="L65" s="1">
        <f t="shared" si="5"/>
        <v>3.9142611012040217E-4</v>
      </c>
    </row>
    <row r="66" spans="1:12" x14ac:dyDescent="0.45">
      <c r="A66" t="s">
        <v>65</v>
      </c>
      <c r="B66">
        <v>154</v>
      </c>
      <c r="C66">
        <v>388</v>
      </c>
      <c r="D66">
        <v>230</v>
      </c>
      <c r="E66">
        <v>253</v>
      </c>
      <c r="F66">
        <f t="shared" si="6"/>
        <v>76</v>
      </c>
      <c r="G66">
        <f t="shared" si="7"/>
        <v>-135</v>
      </c>
      <c r="H66" s="1">
        <f t="shared" si="8"/>
        <v>7.8278692745831148E-4</v>
      </c>
      <c r="I66" s="1">
        <f t="shared" si="9"/>
        <v>-1.7435778216901082E-3</v>
      </c>
      <c r="K66" s="1">
        <f t="shared" si="4"/>
        <v>2.5263647491484196E-3</v>
      </c>
      <c r="L66" s="1">
        <f t="shared" si="5"/>
        <v>2.746048640378717E-4</v>
      </c>
    </row>
    <row r="67" spans="1:12" ht="18" x14ac:dyDescent="0.55000000000000004">
      <c r="K67" s="2">
        <f>SUM(K3:K66)</f>
        <v>2.1634607928247758</v>
      </c>
      <c r="L67" s="3">
        <f>SUM(L3:L66)</f>
        <v>0.23515878182878011</v>
      </c>
    </row>
    <row r="68" spans="1:12" x14ac:dyDescent="0.45">
      <c r="L68"/>
    </row>
  </sheetData>
  <mergeCells count="4">
    <mergeCell ref="F1:G1"/>
    <mergeCell ref="H1:I1"/>
    <mergeCell ref="B1:C1"/>
    <mergeCell ref="D1:E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5801E-3F53-4386-8CF5-FAC6195633E6}">
  <dimension ref="A1:O68"/>
  <sheetViews>
    <sheetView workbookViewId="0">
      <selection activeCell="O1" sqref="O1:O2"/>
    </sheetView>
  </sheetViews>
  <sheetFormatPr defaultColWidth="8.796875" defaultRowHeight="14.25" x14ac:dyDescent="0.45"/>
  <cols>
    <col min="1" max="1" width="11.33203125" customWidth="1"/>
    <col min="2" max="2" width="12.6640625" customWidth="1"/>
    <col min="12" max="12" width="12" style="1" bestFit="1" customWidth="1"/>
    <col min="15" max="15" width="13.46484375" customWidth="1"/>
  </cols>
  <sheetData>
    <row r="1" spans="1:15" ht="15.75" x14ac:dyDescent="0.5">
      <c r="B1" s="8" t="s">
        <v>71</v>
      </c>
      <c r="C1" s="8"/>
      <c r="D1" s="8" t="s">
        <v>91</v>
      </c>
      <c r="E1" s="8"/>
      <c r="F1" s="8" t="s">
        <v>89</v>
      </c>
      <c r="G1" s="8"/>
      <c r="H1" s="8" t="s">
        <v>66</v>
      </c>
      <c r="I1" s="8"/>
      <c r="J1" s="5"/>
      <c r="K1" s="5" t="s">
        <v>67</v>
      </c>
      <c r="L1" s="6" t="s">
        <v>90</v>
      </c>
      <c r="O1" t="s">
        <v>92</v>
      </c>
    </row>
    <row r="2" spans="1:15" ht="18" x14ac:dyDescent="0.55000000000000004">
      <c r="A2" t="s">
        <v>68</v>
      </c>
      <c r="B2" t="s">
        <v>72</v>
      </c>
      <c r="C2" t="s">
        <v>1</v>
      </c>
      <c r="D2" t="s">
        <v>80</v>
      </c>
      <c r="E2" t="s">
        <v>81</v>
      </c>
      <c r="F2" t="s">
        <v>80</v>
      </c>
      <c r="G2" t="s">
        <v>81</v>
      </c>
      <c r="H2" t="s">
        <v>80</v>
      </c>
      <c r="I2" t="s">
        <v>81</v>
      </c>
      <c r="K2" t="s">
        <v>67</v>
      </c>
      <c r="L2" s="1" t="s">
        <v>76</v>
      </c>
      <c r="O2" s="7">
        <f>L67</f>
        <v>0.1059629156037427</v>
      </c>
    </row>
    <row r="3" spans="1:15" x14ac:dyDescent="0.45">
      <c r="A3" t="s">
        <v>2</v>
      </c>
      <c r="B3">
        <v>777</v>
      </c>
      <c r="C3">
        <v>147</v>
      </c>
      <c r="D3">
        <v>481</v>
      </c>
      <c r="E3">
        <v>162</v>
      </c>
      <c r="F3">
        <f t="shared" ref="F3:F34" si="0">(D3-B3)</f>
        <v>-296</v>
      </c>
      <c r="G3">
        <f t="shared" ref="G3:G34" si="1">(E3-C3)</f>
        <v>15</v>
      </c>
      <c r="H3" s="1">
        <f t="shared" ref="H3:H34" si="2">F3/MAX(F$3:F$66)</f>
        <v>-1.1611895916614034E-3</v>
      </c>
      <c r="I3" s="1">
        <f t="shared" ref="I3:I34" si="3">G3/MAX(G$3:G$66)</f>
        <v>3.2310873686024471E-4</v>
      </c>
      <c r="K3" s="1">
        <f>ABS(H3-I3)</f>
        <v>1.484298328521648E-3</v>
      </c>
      <c r="L3" s="1">
        <f>K3/9.2</f>
        <v>1.6133677483930959E-4</v>
      </c>
    </row>
    <row r="4" spans="1:15" x14ac:dyDescent="0.45">
      <c r="A4" t="s">
        <v>3</v>
      </c>
      <c r="B4">
        <v>1701</v>
      </c>
      <c r="C4">
        <v>496</v>
      </c>
      <c r="D4">
        <v>943</v>
      </c>
      <c r="E4">
        <v>632</v>
      </c>
      <c r="F4">
        <f t="shared" si="0"/>
        <v>-758</v>
      </c>
      <c r="G4">
        <f t="shared" si="1"/>
        <v>136</v>
      </c>
      <c r="H4" s="1">
        <f t="shared" si="2"/>
        <v>-2.9735868597275126E-3</v>
      </c>
      <c r="I4" s="1">
        <f t="shared" si="3"/>
        <v>2.929519214199552E-3</v>
      </c>
      <c r="K4" s="1">
        <f t="shared" ref="K4:K66" si="4">ABS(H4-I4)</f>
        <v>5.9031060739270641E-3</v>
      </c>
      <c r="L4" s="1">
        <f t="shared" ref="L4:L66" si="5">K4/9.2</f>
        <v>6.416419645572896E-4</v>
      </c>
    </row>
    <row r="5" spans="1:15" x14ac:dyDescent="0.45">
      <c r="A5" t="s">
        <v>4</v>
      </c>
      <c r="B5">
        <v>793</v>
      </c>
      <c r="C5">
        <v>1481</v>
      </c>
      <c r="D5">
        <v>495</v>
      </c>
      <c r="E5">
        <v>1793</v>
      </c>
      <c r="F5">
        <f t="shared" si="0"/>
        <v>-298</v>
      </c>
      <c r="G5">
        <f t="shared" si="1"/>
        <v>312</v>
      </c>
      <c r="H5" s="1">
        <f t="shared" si="2"/>
        <v>-1.1690354672807372E-3</v>
      </c>
      <c r="I5" s="1">
        <f t="shared" si="3"/>
        <v>6.7206617266930896E-3</v>
      </c>
      <c r="K5" s="1">
        <f t="shared" si="4"/>
        <v>7.8896971939738277E-3</v>
      </c>
      <c r="L5" s="1">
        <f t="shared" si="5"/>
        <v>8.5757578195367701E-4</v>
      </c>
    </row>
    <row r="6" spans="1:15" x14ac:dyDescent="0.45">
      <c r="A6" t="s">
        <v>5</v>
      </c>
      <c r="B6">
        <v>751</v>
      </c>
      <c r="C6">
        <v>2253</v>
      </c>
      <c r="D6">
        <v>516</v>
      </c>
      <c r="E6">
        <v>2681</v>
      </c>
      <c r="F6">
        <f t="shared" si="0"/>
        <v>-235</v>
      </c>
      <c r="G6">
        <f t="shared" si="1"/>
        <v>428</v>
      </c>
      <c r="H6" s="1">
        <f t="shared" si="2"/>
        <v>-9.2189038527172227E-4</v>
      </c>
      <c r="I6" s="1">
        <f t="shared" si="3"/>
        <v>9.2193692917456483E-3</v>
      </c>
      <c r="K6" s="1">
        <f t="shared" si="4"/>
        <v>1.0141259677017371E-2</v>
      </c>
      <c r="L6" s="1">
        <f t="shared" si="5"/>
        <v>1.1023108344584099E-3</v>
      </c>
    </row>
    <row r="7" spans="1:15" x14ac:dyDescent="0.45">
      <c r="A7" t="s">
        <v>6</v>
      </c>
      <c r="B7">
        <v>921</v>
      </c>
      <c r="C7">
        <v>3369</v>
      </c>
      <c r="D7">
        <v>630</v>
      </c>
      <c r="E7">
        <v>3943</v>
      </c>
      <c r="F7">
        <f t="shared" si="0"/>
        <v>-291</v>
      </c>
      <c r="G7">
        <f t="shared" si="1"/>
        <v>574</v>
      </c>
      <c r="H7" s="1">
        <f t="shared" si="2"/>
        <v>-1.1415749026130689E-3</v>
      </c>
      <c r="I7" s="1">
        <f t="shared" si="3"/>
        <v>1.2364294330518697E-2</v>
      </c>
      <c r="K7" s="1">
        <f t="shared" si="4"/>
        <v>1.3505869233131766E-2</v>
      </c>
      <c r="L7" s="1">
        <f t="shared" si="5"/>
        <v>1.4680292644708441E-3</v>
      </c>
    </row>
    <row r="8" spans="1:15" x14ac:dyDescent="0.45">
      <c r="A8" t="s">
        <v>7</v>
      </c>
      <c r="B8">
        <v>1367</v>
      </c>
      <c r="C8">
        <v>5628</v>
      </c>
      <c r="D8">
        <v>829</v>
      </c>
      <c r="E8">
        <v>6578</v>
      </c>
      <c r="F8">
        <f t="shared" si="0"/>
        <v>-538</v>
      </c>
      <c r="G8">
        <f t="shared" si="1"/>
        <v>950</v>
      </c>
      <c r="H8" s="1">
        <f t="shared" si="2"/>
        <v>-2.1105405416007939E-3</v>
      </c>
      <c r="I8" s="1">
        <f t="shared" si="3"/>
        <v>2.0463553334482163E-2</v>
      </c>
      <c r="K8" s="1">
        <f t="shared" si="4"/>
        <v>2.2574093876082956E-2</v>
      </c>
      <c r="L8" s="1">
        <f t="shared" si="5"/>
        <v>2.4537058560959737E-3</v>
      </c>
    </row>
    <row r="9" spans="1:15" x14ac:dyDescent="0.45">
      <c r="A9" t="s">
        <v>8</v>
      </c>
      <c r="B9">
        <v>24631</v>
      </c>
      <c r="C9">
        <v>12364</v>
      </c>
      <c r="D9">
        <v>15597</v>
      </c>
      <c r="E9">
        <v>15545</v>
      </c>
      <c r="F9">
        <f t="shared" si="0"/>
        <v>-9034</v>
      </c>
      <c r="G9">
        <f t="shared" si="1"/>
        <v>3181</v>
      </c>
      <c r="H9" s="1">
        <f t="shared" si="2"/>
        <v>-3.5439820172530806E-2</v>
      </c>
      <c r="I9" s="1">
        <f t="shared" si="3"/>
        <v>6.8520592796829233E-2</v>
      </c>
      <c r="K9" s="1">
        <f t="shared" si="4"/>
        <v>0.10396041296936004</v>
      </c>
      <c r="L9" s="1">
        <f t="shared" si="5"/>
        <v>1.1300044887973919E-2</v>
      </c>
    </row>
    <row r="10" spans="1:15" x14ac:dyDescent="0.45">
      <c r="A10" t="s">
        <v>9</v>
      </c>
      <c r="B10">
        <v>2055</v>
      </c>
      <c r="C10">
        <v>5925</v>
      </c>
      <c r="D10">
        <v>1335</v>
      </c>
      <c r="E10">
        <v>7033</v>
      </c>
      <c r="F10">
        <f t="shared" si="0"/>
        <v>-720</v>
      </c>
      <c r="G10">
        <f t="shared" si="1"/>
        <v>1108</v>
      </c>
      <c r="H10" s="1">
        <f t="shared" si="2"/>
        <v>-2.8245152229601704E-3</v>
      </c>
      <c r="I10" s="1">
        <f t="shared" si="3"/>
        <v>2.3866965362743409E-2</v>
      </c>
      <c r="K10" s="1">
        <f t="shared" si="4"/>
        <v>2.6691480585703579E-2</v>
      </c>
      <c r="L10" s="1">
        <f t="shared" si="5"/>
        <v>2.9012478897503893E-3</v>
      </c>
    </row>
    <row r="11" spans="1:15" x14ac:dyDescent="0.45">
      <c r="A11" t="s">
        <v>10</v>
      </c>
      <c r="B11">
        <v>6617</v>
      </c>
      <c r="C11">
        <v>4805</v>
      </c>
      <c r="D11">
        <v>5843</v>
      </c>
      <c r="E11">
        <v>6648</v>
      </c>
      <c r="F11">
        <f t="shared" si="0"/>
        <v>-774</v>
      </c>
      <c r="G11">
        <f t="shared" si="1"/>
        <v>1843</v>
      </c>
      <c r="H11" s="1">
        <f t="shared" si="2"/>
        <v>-3.0363538646821834E-3</v>
      </c>
      <c r="I11" s="1">
        <f t="shared" si="3"/>
        <v>3.9699293468895398E-2</v>
      </c>
      <c r="K11" s="1">
        <f t="shared" si="4"/>
        <v>4.2735647333577584E-2</v>
      </c>
      <c r="L11" s="1">
        <f t="shared" si="5"/>
        <v>4.6451790579975635E-3</v>
      </c>
    </row>
    <row r="12" spans="1:15" x14ac:dyDescent="0.45">
      <c r="A12" t="s">
        <v>11</v>
      </c>
      <c r="B12">
        <v>8477</v>
      </c>
      <c r="C12">
        <v>2466</v>
      </c>
      <c r="D12">
        <v>10183</v>
      </c>
      <c r="E12">
        <v>5152</v>
      </c>
      <c r="F12">
        <f t="shared" si="0"/>
        <v>1706</v>
      </c>
      <c r="G12">
        <f t="shared" si="1"/>
        <v>2686</v>
      </c>
      <c r="H12" s="1">
        <f t="shared" si="2"/>
        <v>6.6925319032917372E-3</v>
      </c>
      <c r="I12" s="1">
        <f t="shared" si="3"/>
        <v>5.785800448044115E-2</v>
      </c>
      <c r="K12" s="1">
        <f t="shared" si="4"/>
        <v>5.1165472577149415E-2</v>
      </c>
      <c r="L12" s="1">
        <f t="shared" si="5"/>
        <v>5.5614644105597194E-3</v>
      </c>
    </row>
    <row r="13" spans="1:15" x14ac:dyDescent="0.45">
      <c r="A13" t="s">
        <v>12</v>
      </c>
      <c r="B13">
        <v>3331</v>
      </c>
      <c r="C13">
        <v>1040</v>
      </c>
      <c r="D13">
        <v>5844</v>
      </c>
      <c r="E13">
        <v>2491</v>
      </c>
      <c r="F13">
        <f t="shared" si="0"/>
        <v>2513</v>
      </c>
      <c r="G13">
        <f t="shared" si="1"/>
        <v>1451</v>
      </c>
      <c r="H13" s="1">
        <f t="shared" si="2"/>
        <v>9.8583427156929276E-3</v>
      </c>
      <c r="I13" s="1">
        <f t="shared" si="3"/>
        <v>3.1255385145614337E-2</v>
      </c>
      <c r="K13" s="1">
        <f t="shared" si="4"/>
        <v>2.1397042429921409E-2</v>
      </c>
      <c r="L13" s="1">
        <f t="shared" si="5"/>
        <v>2.325765481513197E-3</v>
      </c>
    </row>
    <row r="14" spans="1:15" x14ac:dyDescent="0.45">
      <c r="A14" t="s">
        <v>13</v>
      </c>
      <c r="B14">
        <v>106</v>
      </c>
      <c r="C14">
        <v>374</v>
      </c>
      <c r="D14">
        <v>2029</v>
      </c>
      <c r="E14">
        <v>1025</v>
      </c>
      <c r="F14">
        <f t="shared" si="0"/>
        <v>1923</v>
      </c>
      <c r="G14">
        <f t="shared" si="1"/>
        <v>651</v>
      </c>
      <c r="H14" s="1">
        <f t="shared" si="2"/>
        <v>7.543809407989455E-3</v>
      </c>
      <c r="I14" s="1">
        <f t="shared" si="3"/>
        <v>1.402291917973462E-2</v>
      </c>
      <c r="K14" s="1">
        <f t="shared" si="4"/>
        <v>6.4791097717451646E-3</v>
      </c>
      <c r="L14" s="1">
        <f t="shared" si="5"/>
        <v>7.0425106214621355E-4</v>
      </c>
    </row>
    <row r="15" spans="1:15" x14ac:dyDescent="0.45">
      <c r="A15" t="s">
        <v>14</v>
      </c>
      <c r="B15">
        <v>97</v>
      </c>
      <c r="C15">
        <v>320</v>
      </c>
      <c r="D15">
        <v>1756</v>
      </c>
      <c r="E15">
        <v>826</v>
      </c>
      <c r="F15">
        <f t="shared" si="0"/>
        <v>1659</v>
      </c>
      <c r="G15">
        <f t="shared" si="1"/>
        <v>506</v>
      </c>
      <c r="H15" s="1">
        <f t="shared" si="2"/>
        <v>6.5081538262373928E-3</v>
      </c>
      <c r="I15" s="1">
        <f t="shared" si="3"/>
        <v>1.0899534723418921E-2</v>
      </c>
      <c r="K15" s="1">
        <f t="shared" si="4"/>
        <v>4.3913808971815281E-3</v>
      </c>
      <c r="L15" s="1">
        <f t="shared" si="5"/>
        <v>4.7732401056320959E-4</v>
      </c>
    </row>
    <row r="16" spans="1:15" x14ac:dyDescent="0.45">
      <c r="A16" t="s">
        <v>15</v>
      </c>
      <c r="B16">
        <v>122</v>
      </c>
      <c r="C16">
        <v>371</v>
      </c>
      <c r="D16">
        <v>1624</v>
      </c>
      <c r="E16">
        <v>858</v>
      </c>
      <c r="F16">
        <f t="shared" si="0"/>
        <v>1502</v>
      </c>
      <c r="G16">
        <f t="shared" si="1"/>
        <v>487</v>
      </c>
      <c r="H16" s="1">
        <f t="shared" si="2"/>
        <v>5.892252590119689E-3</v>
      </c>
      <c r="I16" s="1">
        <f t="shared" si="3"/>
        <v>1.0490263656729278E-2</v>
      </c>
      <c r="K16" s="1">
        <f t="shared" si="4"/>
        <v>4.5980110666095893E-3</v>
      </c>
      <c r="L16" s="1">
        <f t="shared" si="5"/>
        <v>4.9978381158799891E-4</v>
      </c>
    </row>
    <row r="17" spans="1:12" x14ac:dyDescent="0.45">
      <c r="A17" t="s">
        <v>16</v>
      </c>
      <c r="B17">
        <v>112</v>
      </c>
      <c r="C17">
        <v>295</v>
      </c>
      <c r="D17">
        <v>1012</v>
      </c>
      <c r="E17">
        <v>634</v>
      </c>
      <c r="F17">
        <f t="shared" si="0"/>
        <v>900</v>
      </c>
      <c r="G17">
        <f t="shared" si="1"/>
        <v>339</v>
      </c>
      <c r="H17" s="1">
        <f t="shared" si="2"/>
        <v>3.5306440287002131E-3</v>
      </c>
      <c r="I17" s="1">
        <f t="shared" si="3"/>
        <v>7.30225745304153E-3</v>
      </c>
      <c r="K17" s="1">
        <f t="shared" si="4"/>
        <v>3.7716134243413169E-3</v>
      </c>
      <c r="L17" s="1">
        <f t="shared" si="5"/>
        <v>4.0995798090666489E-4</v>
      </c>
    </row>
    <row r="18" spans="1:12" x14ac:dyDescent="0.45">
      <c r="A18" t="s">
        <v>17</v>
      </c>
      <c r="B18">
        <v>127</v>
      </c>
      <c r="C18">
        <v>242</v>
      </c>
      <c r="D18">
        <v>600</v>
      </c>
      <c r="E18">
        <v>446</v>
      </c>
      <c r="F18">
        <f t="shared" si="0"/>
        <v>473</v>
      </c>
      <c r="G18">
        <f t="shared" si="1"/>
        <v>204</v>
      </c>
      <c r="H18" s="1">
        <f t="shared" si="2"/>
        <v>1.8555495839724452E-3</v>
      </c>
      <c r="I18" s="1">
        <f t="shared" si="3"/>
        <v>4.3942788212993278E-3</v>
      </c>
      <c r="K18" s="1">
        <f t="shared" si="4"/>
        <v>2.5387292373268825E-3</v>
      </c>
      <c r="L18" s="1">
        <f t="shared" si="5"/>
        <v>2.759488301442264E-4</v>
      </c>
    </row>
    <row r="19" spans="1:12" x14ac:dyDescent="0.45">
      <c r="A19" t="s">
        <v>18</v>
      </c>
      <c r="B19">
        <v>3021</v>
      </c>
      <c r="C19">
        <v>891</v>
      </c>
      <c r="D19">
        <v>2949</v>
      </c>
      <c r="E19">
        <v>1137</v>
      </c>
      <c r="F19">
        <f t="shared" si="0"/>
        <v>-72</v>
      </c>
      <c r="G19">
        <f t="shared" si="1"/>
        <v>246</v>
      </c>
      <c r="H19" s="1">
        <f t="shared" si="2"/>
        <v>-2.8245152229601706E-4</v>
      </c>
      <c r="I19" s="1">
        <f t="shared" si="3"/>
        <v>5.2989832845080128E-3</v>
      </c>
      <c r="K19" s="1">
        <f t="shared" si="4"/>
        <v>5.5814348068040295E-3</v>
      </c>
      <c r="L19" s="1">
        <f t="shared" si="5"/>
        <v>6.0667769639174236E-4</v>
      </c>
    </row>
    <row r="20" spans="1:12" x14ac:dyDescent="0.45">
      <c r="A20" t="s">
        <v>19</v>
      </c>
      <c r="B20">
        <v>2309</v>
      </c>
      <c r="C20">
        <v>1182</v>
      </c>
      <c r="D20">
        <v>2114</v>
      </c>
      <c r="E20">
        <v>1449</v>
      </c>
      <c r="F20">
        <f t="shared" si="0"/>
        <v>-195</v>
      </c>
      <c r="G20">
        <f t="shared" si="1"/>
        <v>267</v>
      </c>
      <c r="H20" s="1">
        <f t="shared" si="2"/>
        <v>-7.6497287288504619E-4</v>
      </c>
      <c r="I20" s="1">
        <f t="shared" si="3"/>
        <v>5.7513355161123558E-3</v>
      </c>
      <c r="K20" s="1">
        <f t="shared" si="4"/>
        <v>6.5163083889974022E-3</v>
      </c>
      <c r="L20" s="1">
        <f t="shared" si="5"/>
        <v>7.0829439010841328E-4</v>
      </c>
    </row>
    <row r="21" spans="1:12" x14ac:dyDescent="0.45">
      <c r="A21" t="s">
        <v>20</v>
      </c>
      <c r="B21">
        <v>2772</v>
      </c>
      <c r="C21">
        <v>1739</v>
      </c>
      <c r="D21">
        <v>2616</v>
      </c>
      <c r="E21">
        <v>2053</v>
      </c>
      <c r="F21">
        <f t="shared" si="0"/>
        <v>-156</v>
      </c>
      <c r="G21">
        <f t="shared" si="1"/>
        <v>314</v>
      </c>
      <c r="H21" s="1">
        <f t="shared" si="2"/>
        <v>-6.1197829830803691E-4</v>
      </c>
      <c r="I21" s="1">
        <f t="shared" si="3"/>
        <v>6.763742891607789E-3</v>
      </c>
      <c r="K21" s="1">
        <f t="shared" si="4"/>
        <v>7.3757211899158261E-3</v>
      </c>
      <c r="L21" s="1">
        <f t="shared" si="5"/>
        <v>8.0170882499085074E-4</v>
      </c>
    </row>
    <row r="22" spans="1:12" x14ac:dyDescent="0.45">
      <c r="A22" t="s">
        <v>21</v>
      </c>
      <c r="B22">
        <v>2341</v>
      </c>
      <c r="C22">
        <v>1743</v>
      </c>
      <c r="D22">
        <v>2246</v>
      </c>
      <c r="E22">
        <v>2169</v>
      </c>
      <c r="F22">
        <f t="shared" si="0"/>
        <v>-95</v>
      </c>
      <c r="G22">
        <f t="shared" si="1"/>
        <v>426</v>
      </c>
      <c r="H22" s="1">
        <f t="shared" si="2"/>
        <v>-3.7267909191835579E-4</v>
      </c>
      <c r="I22" s="1">
        <f t="shared" si="3"/>
        <v>9.1762881268309497E-3</v>
      </c>
      <c r="K22" s="1">
        <f t="shared" si="4"/>
        <v>9.5489672187493053E-3</v>
      </c>
      <c r="L22" s="1">
        <f t="shared" si="5"/>
        <v>1.0379312194292725E-3</v>
      </c>
    </row>
    <row r="23" spans="1:12" x14ac:dyDescent="0.45">
      <c r="A23" t="s">
        <v>22</v>
      </c>
      <c r="B23">
        <v>8192</v>
      </c>
      <c r="C23">
        <v>3558</v>
      </c>
      <c r="D23">
        <v>10560</v>
      </c>
      <c r="E23">
        <v>4555</v>
      </c>
      <c r="F23">
        <f t="shared" si="0"/>
        <v>2368</v>
      </c>
      <c r="G23">
        <f t="shared" si="1"/>
        <v>997</v>
      </c>
      <c r="H23" s="1">
        <f t="shared" si="2"/>
        <v>9.2895167332912275E-3</v>
      </c>
      <c r="I23" s="1">
        <f t="shared" si="3"/>
        <v>2.1475960709977596E-2</v>
      </c>
      <c r="K23" s="1">
        <f t="shared" si="4"/>
        <v>1.2186443976686369E-2</v>
      </c>
      <c r="L23" s="1">
        <f t="shared" si="5"/>
        <v>1.3246134757267792E-3</v>
      </c>
    </row>
    <row r="24" spans="1:12" x14ac:dyDescent="0.45">
      <c r="A24" t="s">
        <v>23</v>
      </c>
      <c r="B24">
        <v>2031</v>
      </c>
      <c r="C24">
        <v>2381</v>
      </c>
      <c r="D24">
        <v>1874</v>
      </c>
      <c r="E24">
        <v>2852</v>
      </c>
      <c r="F24">
        <f t="shared" si="0"/>
        <v>-157</v>
      </c>
      <c r="G24">
        <f t="shared" si="1"/>
        <v>471</v>
      </c>
      <c r="H24" s="1">
        <f t="shared" si="2"/>
        <v>-6.1590123611770381E-4</v>
      </c>
      <c r="I24" s="1">
        <f t="shared" si="3"/>
        <v>1.0145614337411684E-2</v>
      </c>
      <c r="K24" s="1">
        <f t="shared" si="4"/>
        <v>1.0761515573529388E-2</v>
      </c>
      <c r="L24" s="1">
        <f t="shared" si="5"/>
        <v>1.1697299536444989E-3</v>
      </c>
    </row>
    <row r="25" spans="1:12" x14ac:dyDescent="0.45">
      <c r="A25" t="s">
        <v>24</v>
      </c>
      <c r="B25">
        <v>2935</v>
      </c>
      <c r="C25">
        <v>3482</v>
      </c>
      <c r="D25">
        <v>2587</v>
      </c>
      <c r="E25">
        <v>4186</v>
      </c>
      <c r="F25">
        <f t="shared" si="0"/>
        <v>-348</v>
      </c>
      <c r="G25">
        <f t="shared" si="1"/>
        <v>704</v>
      </c>
      <c r="H25" s="1">
        <f t="shared" si="2"/>
        <v>-1.3651823577640824E-3</v>
      </c>
      <c r="I25" s="1">
        <f t="shared" si="3"/>
        <v>1.5164570049974152E-2</v>
      </c>
      <c r="K25" s="1">
        <f t="shared" si="4"/>
        <v>1.6529752407738234E-2</v>
      </c>
      <c r="L25" s="1">
        <f t="shared" si="5"/>
        <v>1.796712218232417E-3</v>
      </c>
    </row>
    <row r="26" spans="1:12" x14ac:dyDescent="0.45">
      <c r="A26" t="s">
        <v>25</v>
      </c>
      <c r="B26">
        <v>15915</v>
      </c>
      <c r="C26">
        <v>3808</v>
      </c>
      <c r="D26">
        <v>12525</v>
      </c>
      <c r="E26">
        <v>5573</v>
      </c>
      <c r="F26">
        <f t="shared" si="0"/>
        <v>-3390</v>
      </c>
      <c r="G26">
        <f t="shared" si="1"/>
        <v>1765</v>
      </c>
      <c r="H26" s="1">
        <f t="shared" si="2"/>
        <v>-1.3298759174770802E-2</v>
      </c>
      <c r="I26" s="1">
        <f t="shared" si="3"/>
        <v>3.8019128037222127E-2</v>
      </c>
      <c r="K26" s="1">
        <f t="shared" si="4"/>
        <v>5.131788721199293E-2</v>
      </c>
      <c r="L26" s="1">
        <f t="shared" si="5"/>
        <v>5.578031218694884E-3</v>
      </c>
    </row>
    <row r="27" spans="1:12" x14ac:dyDescent="0.45">
      <c r="A27" t="s">
        <v>26</v>
      </c>
      <c r="B27">
        <v>1275</v>
      </c>
      <c r="C27">
        <v>1886</v>
      </c>
      <c r="D27">
        <v>6310</v>
      </c>
      <c r="E27">
        <v>3358</v>
      </c>
      <c r="F27">
        <f t="shared" si="0"/>
        <v>5035</v>
      </c>
      <c r="G27">
        <f t="shared" si="1"/>
        <v>1472</v>
      </c>
      <c r="H27" s="1">
        <f t="shared" si="2"/>
        <v>1.9751991871672859E-2</v>
      </c>
      <c r="I27" s="1">
        <f t="shared" si="3"/>
        <v>3.170773737721868E-2</v>
      </c>
      <c r="K27" s="1">
        <f t="shared" si="4"/>
        <v>1.1955745505545821E-2</v>
      </c>
      <c r="L27" s="1">
        <f t="shared" si="5"/>
        <v>1.2995375549506329E-3</v>
      </c>
    </row>
    <row r="28" spans="1:12" x14ac:dyDescent="0.45">
      <c r="A28" t="s">
        <v>27</v>
      </c>
      <c r="B28">
        <v>1212</v>
      </c>
      <c r="C28">
        <v>1886</v>
      </c>
      <c r="D28">
        <v>14048</v>
      </c>
      <c r="E28">
        <v>4702</v>
      </c>
      <c r="F28">
        <f t="shared" si="0"/>
        <v>12836</v>
      </c>
      <c r="G28">
        <f t="shared" si="1"/>
        <v>2816</v>
      </c>
      <c r="H28" s="1">
        <f t="shared" si="2"/>
        <v>5.0354829724884372E-2</v>
      </c>
      <c r="I28" s="1">
        <f t="shared" si="3"/>
        <v>6.0658280199896608E-2</v>
      </c>
      <c r="K28" s="1">
        <f t="shared" si="4"/>
        <v>1.0303450475012237E-2</v>
      </c>
      <c r="L28" s="1">
        <f t="shared" si="5"/>
        <v>1.1199402690230693E-3</v>
      </c>
    </row>
    <row r="29" spans="1:12" x14ac:dyDescent="0.45">
      <c r="A29" t="s">
        <v>28</v>
      </c>
      <c r="B29">
        <v>579</v>
      </c>
      <c r="C29">
        <v>915</v>
      </c>
      <c r="D29">
        <v>7041</v>
      </c>
      <c r="E29">
        <v>2285</v>
      </c>
      <c r="F29">
        <f t="shared" si="0"/>
        <v>6462</v>
      </c>
      <c r="G29">
        <f t="shared" si="1"/>
        <v>1370</v>
      </c>
      <c r="H29" s="1">
        <f t="shared" si="2"/>
        <v>2.535002412606753E-2</v>
      </c>
      <c r="I29" s="1">
        <f t="shared" si="3"/>
        <v>2.9510597966569015E-2</v>
      </c>
      <c r="K29" s="1">
        <f t="shared" si="4"/>
        <v>4.1605738405014851E-3</v>
      </c>
      <c r="L29" s="1">
        <f t="shared" si="5"/>
        <v>4.52236287011031E-4</v>
      </c>
    </row>
    <row r="30" spans="1:12" x14ac:dyDescent="0.45">
      <c r="A30" t="s">
        <v>29</v>
      </c>
      <c r="B30">
        <v>347</v>
      </c>
      <c r="C30">
        <v>537</v>
      </c>
      <c r="D30">
        <v>4224</v>
      </c>
      <c r="E30">
        <v>1253</v>
      </c>
      <c r="F30">
        <f t="shared" si="0"/>
        <v>3877</v>
      </c>
      <c r="G30">
        <f t="shared" si="1"/>
        <v>716</v>
      </c>
      <c r="H30" s="1">
        <f t="shared" si="2"/>
        <v>1.5209229888078584E-2</v>
      </c>
      <c r="I30" s="1">
        <f t="shared" si="3"/>
        <v>1.5423057039462347E-2</v>
      </c>
      <c r="K30" s="1">
        <f t="shared" si="4"/>
        <v>2.1382715138376293E-4</v>
      </c>
      <c r="L30" s="1">
        <f t="shared" si="5"/>
        <v>2.3242081672148145E-5</v>
      </c>
    </row>
    <row r="31" spans="1:12" x14ac:dyDescent="0.45">
      <c r="A31" t="s">
        <v>30</v>
      </c>
      <c r="B31">
        <v>270</v>
      </c>
      <c r="C31">
        <v>497</v>
      </c>
      <c r="D31">
        <v>3524</v>
      </c>
      <c r="E31">
        <v>1026</v>
      </c>
      <c r="F31">
        <f t="shared" si="0"/>
        <v>3254</v>
      </c>
      <c r="G31">
        <f t="shared" si="1"/>
        <v>529</v>
      </c>
      <c r="H31" s="1">
        <f t="shared" si="2"/>
        <v>1.2765239632656104E-2</v>
      </c>
      <c r="I31" s="1">
        <f t="shared" si="3"/>
        <v>1.1394968119937962E-2</v>
      </c>
      <c r="K31" s="1">
        <f t="shared" si="4"/>
        <v>1.3702715127181415E-3</v>
      </c>
      <c r="L31" s="1">
        <f t="shared" si="5"/>
        <v>1.489425557302328E-4</v>
      </c>
    </row>
    <row r="32" spans="1:12" x14ac:dyDescent="0.45">
      <c r="A32" t="s">
        <v>31</v>
      </c>
      <c r="B32">
        <v>233</v>
      </c>
      <c r="C32">
        <v>429</v>
      </c>
      <c r="D32">
        <v>2300</v>
      </c>
      <c r="E32">
        <v>839</v>
      </c>
      <c r="F32">
        <f t="shared" si="0"/>
        <v>2067</v>
      </c>
      <c r="G32">
        <f t="shared" si="1"/>
        <v>410</v>
      </c>
      <c r="H32" s="1">
        <f t="shared" si="2"/>
        <v>8.1087124525814885E-3</v>
      </c>
      <c r="I32" s="1">
        <f t="shared" si="3"/>
        <v>8.8316388075133558E-3</v>
      </c>
      <c r="K32" s="1">
        <f t="shared" si="4"/>
        <v>7.2292635493186735E-4</v>
      </c>
      <c r="L32" s="1">
        <f t="shared" si="5"/>
        <v>7.8578951623029067E-5</v>
      </c>
    </row>
    <row r="33" spans="1:12" x14ac:dyDescent="0.45">
      <c r="A33" t="s">
        <v>32</v>
      </c>
      <c r="B33">
        <v>343</v>
      </c>
      <c r="C33">
        <v>385</v>
      </c>
      <c r="D33">
        <v>1650</v>
      </c>
      <c r="E33">
        <v>690</v>
      </c>
      <c r="F33">
        <f t="shared" si="0"/>
        <v>1307</v>
      </c>
      <c r="G33">
        <f t="shared" si="1"/>
        <v>305</v>
      </c>
      <c r="H33" s="1">
        <f t="shared" si="2"/>
        <v>5.1272797172346425E-3</v>
      </c>
      <c r="I33" s="1">
        <f t="shared" si="3"/>
        <v>6.5698776494916419E-3</v>
      </c>
      <c r="K33" s="1">
        <f t="shared" si="4"/>
        <v>1.4425979322569994E-3</v>
      </c>
      <c r="L33" s="1">
        <f t="shared" si="5"/>
        <v>1.5680412307141298E-4</v>
      </c>
    </row>
    <row r="34" spans="1:12" x14ac:dyDescent="0.45">
      <c r="A34" t="s">
        <v>33</v>
      </c>
      <c r="B34">
        <v>134</v>
      </c>
      <c r="C34">
        <v>226</v>
      </c>
      <c r="D34">
        <v>620</v>
      </c>
      <c r="E34">
        <v>349</v>
      </c>
      <c r="F34">
        <f t="shared" si="0"/>
        <v>486</v>
      </c>
      <c r="G34">
        <f t="shared" si="1"/>
        <v>123</v>
      </c>
      <c r="H34" s="1">
        <f t="shared" si="2"/>
        <v>1.9065477754981151E-3</v>
      </c>
      <c r="I34" s="1">
        <f t="shared" si="3"/>
        <v>2.6494916422540064E-3</v>
      </c>
      <c r="K34" s="1">
        <f t="shared" si="4"/>
        <v>7.4294386675589127E-4</v>
      </c>
      <c r="L34" s="1">
        <f t="shared" si="5"/>
        <v>8.0754768125640357E-5</v>
      </c>
    </row>
    <row r="35" spans="1:12" x14ac:dyDescent="0.45">
      <c r="A35" t="s">
        <v>34</v>
      </c>
      <c r="B35">
        <v>1100</v>
      </c>
      <c r="C35">
        <v>1577</v>
      </c>
      <c r="D35">
        <v>1268</v>
      </c>
      <c r="E35">
        <v>1514</v>
      </c>
      <c r="F35">
        <f t="shared" ref="F35:F66" si="6">(D35-B35)</f>
        <v>168</v>
      </c>
      <c r="G35">
        <f t="shared" ref="G35:G66" si="7">(E35-C35)</f>
        <v>-63</v>
      </c>
      <c r="H35" s="1">
        <f t="shared" ref="H35:H66" si="8">F35/MAX(F$3:F$66)</f>
        <v>6.5905355202403981E-4</v>
      </c>
      <c r="I35" s="1">
        <f t="shared" ref="I35:I66" si="9">G35/MAX(G$3:G$66)</f>
        <v>-1.3570566948130278E-3</v>
      </c>
      <c r="K35" s="1">
        <f t="shared" si="4"/>
        <v>2.0161102468370675E-3</v>
      </c>
      <c r="L35" s="1">
        <f t="shared" si="5"/>
        <v>2.1914241813446387E-4</v>
      </c>
    </row>
    <row r="36" spans="1:12" x14ac:dyDescent="0.45">
      <c r="A36" t="s">
        <v>35</v>
      </c>
      <c r="B36">
        <v>473</v>
      </c>
      <c r="C36">
        <v>1458</v>
      </c>
      <c r="D36">
        <v>733</v>
      </c>
      <c r="E36">
        <v>1445</v>
      </c>
      <c r="F36">
        <f t="shared" si="6"/>
        <v>260</v>
      </c>
      <c r="G36">
        <f t="shared" si="7"/>
        <v>-13</v>
      </c>
      <c r="H36" s="1">
        <f t="shared" si="8"/>
        <v>1.0199638305133949E-3</v>
      </c>
      <c r="I36" s="1">
        <f t="shared" si="9"/>
        <v>-2.8002757194554542E-4</v>
      </c>
      <c r="K36" s="1">
        <f t="shared" si="4"/>
        <v>1.2999914024589402E-3</v>
      </c>
      <c r="L36" s="1">
        <f t="shared" si="5"/>
        <v>1.4130341331075439E-4</v>
      </c>
    </row>
    <row r="37" spans="1:12" x14ac:dyDescent="0.45">
      <c r="A37" t="s">
        <v>36</v>
      </c>
      <c r="B37">
        <v>572</v>
      </c>
      <c r="C37">
        <v>1643</v>
      </c>
      <c r="D37">
        <v>779</v>
      </c>
      <c r="E37">
        <v>1649</v>
      </c>
      <c r="F37">
        <f t="shared" si="6"/>
        <v>207</v>
      </c>
      <c r="G37">
        <f t="shared" si="7"/>
        <v>6</v>
      </c>
      <c r="H37" s="1">
        <f t="shared" si="8"/>
        <v>8.1204812660104898E-4</v>
      </c>
      <c r="I37" s="1">
        <f t="shared" si="9"/>
        <v>1.2924349474409787E-4</v>
      </c>
      <c r="K37" s="1">
        <f t="shared" si="4"/>
        <v>6.8280463185695106E-4</v>
      </c>
      <c r="L37" s="1">
        <f t="shared" si="5"/>
        <v>7.4217894767059908E-5</v>
      </c>
    </row>
    <row r="38" spans="1:12" x14ac:dyDescent="0.45">
      <c r="A38" t="s">
        <v>37</v>
      </c>
      <c r="B38">
        <v>500</v>
      </c>
      <c r="C38">
        <v>988</v>
      </c>
      <c r="D38">
        <v>4830</v>
      </c>
      <c r="E38">
        <v>1849</v>
      </c>
      <c r="F38">
        <f t="shared" si="6"/>
        <v>4330</v>
      </c>
      <c r="G38">
        <f t="shared" si="7"/>
        <v>861</v>
      </c>
      <c r="H38" s="1">
        <f t="shared" si="8"/>
        <v>1.6986320715857692E-2</v>
      </c>
      <c r="I38" s="1">
        <f t="shared" si="9"/>
        <v>1.8546441495778047E-2</v>
      </c>
      <c r="K38" s="1">
        <f t="shared" si="4"/>
        <v>1.5601207799203556E-3</v>
      </c>
      <c r="L38" s="1">
        <f t="shared" si="5"/>
        <v>1.6957834564351694E-4</v>
      </c>
    </row>
    <row r="39" spans="1:12" x14ac:dyDescent="0.45">
      <c r="A39" t="s">
        <v>38</v>
      </c>
      <c r="B39">
        <v>399</v>
      </c>
      <c r="C39">
        <v>845</v>
      </c>
      <c r="D39">
        <v>20726</v>
      </c>
      <c r="E39">
        <v>4202</v>
      </c>
      <c r="F39">
        <f t="shared" si="6"/>
        <v>20327</v>
      </c>
      <c r="G39">
        <f t="shared" si="7"/>
        <v>3357</v>
      </c>
      <c r="H39" s="1">
        <f t="shared" si="8"/>
        <v>7.9741556857099147E-2</v>
      </c>
      <c r="I39" s="1">
        <f t="shared" si="9"/>
        <v>7.2311735309322764E-2</v>
      </c>
      <c r="K39" s="1">
        <f t="shared" si="4"/>
        <v>7.4298215477763829E-3</v>
      </c>
      <c r="L39" s="1">
        <f t="shared" si="5"/>
        <v>8.0758929867134606E-4</v>
      </c>
    </row>
    <row r="40" spans="1:12" x14ac:dyDescent="0.45">
      <c r="A40" t="s">
        <v>39</v>
      </c>
      <c r="B40">
        <v>325</v>
      </c>
      <c r="C40">
        <v>698</v>
      </c>
      <c r="D40">
        <v>34884</v>
      </c>
      <c r="E40">
        <v>6004</v>
      </c>
      <c r="F40">
        <f t="shared" si="6"/>
        <v>34559</v>
      </c>
      <c r="G40">
        <f t="shared" si="7"/>
        <v>5306</v>
      </c>
      <c r="H40" s="1">
        <f t="shared" si="8"/>
        <v>0.13557280776427852</v>
      </c>
      <c r="I40" s="1">
        <f t="shared" si="9"/>
        <v>0.11429433051869722</v>
      </c>
      <c r="K40" s="1">
        <f t="shared" si="4"/>
        <v>2.1278477245581295E-2</v>
      </c>
      <c r="L40" s="1">
        <f t="shared" si="5"/>
        <v>2.3128779614762281E-3</v>
      </c>
    </row>
    <row r="41" spans="1:12" x14ac:dyDescent="0.45">
      <c r="A41" t="s">
        <v>40</v>
      </c>
      <c r="B41">
        <v>1945</v>
      </c>
      <c r="C41">
        <v>699</v>
      </c>
      <c r="D41">
        <v>27363</v>
      </c>
      <c r="E41">
        <v>4511</v>
      </c>
      <c r="F41">
        <f t="shared" si="6"/>
        <v>25418</v>
      </c>
      <c r="G41">
        <f t="shared" si="7"/>
        <v>3812</v>
      </c>
      <c r="H41" s="1">
        <f t="shared" si="8"/>
        <v>9.971323324611335E-2</v>
      </c>
      <c r="I41" s="1">
        <f t="shared" si="9"/>
        <v>8.2112700327416854E-2</v>
      </c>
      <c r="K41" s="1">
        <f t="shared" si="4"/>
        <v>1.7600532918696496E-2</v>
      </c>
      <c r="L41" s="1">
        <f t="shared" si="5"/>
        <v>1.9131014042061409E-3</v>
      </c>
    </row>
    <row r="42" spans="1:12" x14ac:dyDescent="0.45">
      <c r="A42" t="s">
        <v>41</v>
      </c>
      <c r="B42">
        <v>200</v>
      </c>
      <c r="C42">
        <v>389</v>
      </c>
      <c r="D42">
        <v>18869</v>
      </c>
      <c r="E42">
        <v>3159</v>
      </c>
      <c r="F42">
        <f t="shared" si="6"/>
        <v>18669</v>
      </c>
      <c r="G42">
        <f t="shared" si="7"/>
        <v>2770</v>
      </c>
      <c r="H42" s="1">
        <f t="shared" si="8"/>
        <v>7.3237325968671413E-2</v>
      </c>
      <c r="I42" s="1">
        <f t="shared" si="9"/>
        <v>5.9667413406858522E-2</v>
      </c>
      <c r="K42" s="1">
        <f t="shared" si="4"/>
        <v>1.3569912561812891E-2</v>
      </c>
      <c r="L42" s="1">
        <f t="shared" si="5"/>
        <v>1.4749904958492274E-3</v>
      </c>
    </row>
    <row r="43" spans="1:12" x14ac:dyDescent="0.45">
      <c r="A43" t="s">
        <v>42</v>
      </c>
      <c r="B43">
        <v>184</v>
      </c>
      <c r="C43">
        <v>383</v>
      </c>
      <c r="D43">
        <v>18939</v>
      </c>
      <c r="E43">
        <v>2765</v>
      </c>
      <c r="F43">
        <f t="shared" si="6"/>
        <v>18755</v>
      </c>
      <c r="G43">
        <f t="shared" si="7"/>
        <v>2382</v>
      </c>
      <c r="H43" s="1">
        <f t="shared" si="8"/>
        <v>7.3574698620302775E-2</v>
      </c>
      <c r="I43" s="1">
        <f t="shared" si="9"/>
        <v>5.1309667413406861E-2</v>
      </c>
      <c r="K43" s="1">
        <f t="shared" si="4"/>
        <v>2.2265031206895915E-2</v>
      </c>
      <c r="L43" s="1">
        <f t="shared" si="5"/>
        <v>2.4201120877060779E-3</v>
      </c>
    </row>
    <row r="44" spans="1:12" x14ac:dyDescent="0.45">
      <c r="A44" t="s">
        <v>43</v>
      </c>
      <c r="B44">
        <v>98</v>
      </c>
      <c r="C44">
        <v>242</v>
      </c>
      <c r="D44">
        <v>10480</v>
      </c>
      <c r="E44">
        <v>1482</v>
      </c>
      <c r="F44">
        <f t="shared" si="6"/>
        <v>10382</v>
      </c>
      <c r="G44">
        <f t="shared" si="7"/>
        <v>1240</v>
      </c>
      <c r="H44" s="1">
        <f t="shared" si="8"/>
        <v>4.0727940339961792E-2</v>
      </c>
      <c r="I44" s="1">
        <f t="shared" si="9"/>
        <v>2.671032224711356E-2</v>
      </c>
      <c r="K44" s="1">
        <f t="shared" si="4"/>
        <v>1.4017618092848232E-2</v>
      </c>
      <c r="L44" s="1">
        <f t="shared" si="5"/>
        <v>1.5236541405269819E-3</v>
      </c>
    </row>
    <row r="45" spans="1:12" x14ac:dyDescent="0.45">
      <c r="A45" t="s">
        <v>44</v>
      </c>
      <c r="B45">
        <v>115</v>
      </c>
      <c r="C45">
        <v>190</v>
      </c>
      <c r="D45">
        <v>5981</v>
      </c>
      <c r="E45">
        <v>966</v>
      </c>
      <c r="F45">
        <f t="shared" si="6"/>
        <v>5866</v>
      </c>
      <c r="G45">
        <f t="shared" si="7"/>
        <v>776</v>
      </c>
      <c r="H45" s="1">
        <f t="shared" si="8"/>
        <v>2.3011953191506056E-2</v>
      </c>
      <c r="I45" s="1">
        <f t="shared" si="9"/>
        <v>1.6715491986903325E-2</v>
      </c>
      <c r="K45" s="1">
        <f t="shared" si="4"/>
        <v>6.2964612046027303E-3</v>
      </c>
      <c r="L45" s="1">
        <f t="shared" si="5"/>
        <v>6.8439795702203595E-4</v>
      </c>
    </row>
    <row r="46" spans="1:12" x14ac:dyDescent="0.45">
      <c r="A46" t="s">
        <v>45</v>
      </c>
      <c r="B46">
        <v>105</v>
      </c>
      <c r="C46">
        <v>171</v>
      </c>
      <c r="D46">
        <v>4570</v>
      </c>
      <c r="E46">
        <v>873</v>
      </c>
      <c r="F46">
        <f t="shared" si="6"/>
        <v>4465</v>
      </c>
      <c r="G46">
        <f t="shared" si="7"/>
        <v>702</v>
      </c>
      <c r="H46" s="1">
        <f t="shared" si="8"/>
        <v>1.7515917320162725E-2</v>
      </c>
      <c r="I46" s="1">
        <f t="shared" si="9"/>
        <v>1.5121488885059452E-2</v>
      </c>
      <c r="K46" s="1">
        <f t="shared" si="4"/>
        <v>2.3944284351032734E-3</v>
      </c>
      <c r="L46" s="1">
        <f t="shared" si="5"/>
        <v>2.6026396033731233E-4</v>
      </c>
    </row>
    <row r="47" spans="1:12" x14ac:dyDescent="0.45">
      <c r="A47" t="s">
        <v>46</v>
      </c>
      <c r="B47">
        <v>63</v>
      </c>
      <c r="C47">
        <v>162</v>
      </c>
      <c r="D47">
        <v>3069</v>
      </c>
      <c r="E47">
        <v>658</v>
      </c>
      <c r="F47">
        <f t="shared" si="6"/>
        <v>3006</v>
      </c>
      <c r="G47">
        <f t="shared" si="7"/>
        <v>496</v>
      </c>
      <c r="H47" s="1">
        <f t="shared" si="8"/>
        <v>1.1792351055858711E-2</v>
      </c>
      <c r="I47" s="1">
        <f t="shared" si="9"/>
        <v>1.0684128898845425E-2</v>
      </c>
      <c r="K47" s="1">
        <f t="shared" si="4"/>
        <v>1.1082221570132868E-3</v>
      </c>
      <c r="L47" s="1">
        <f t="shared" si="5"/>
        <v>1.2045893011013987E-4</v>
      </c>
    </row>
    <row r="48" spans="1:12" x14ac:dyDescent="0.45">
      <c r="A48" t="s">
        <v>47</v>
      </c>
      <c r="B48">
        <v>115</v>
      </c>
      <c r="C48">
        <v>184</v>
      </c>
      <c r="D48">
        <v>2866</v>
      </c>
      <c r="E48">
        <v>674</v>
      </c>
      <c r="F48">
        <f t="shared" si="6"/>
        <v>2751</v>
      </c>
      <c r="G48">
        <f t="shared" si="7"/>
        <v>490</v>
      </c>
      <c r="H48" s="1">
        <f t="shared" si="8"/>
        <v>1.0792001914393652E-2</v>
      </c>
      <c r="I48" s="1">
        <f t="shared" si="9"/>
        <v>1.0554885404101327E-2</v>
      </c>
      <c r="K48" s="1">
        <f t="shared" si="4"/>
        <v>2.3711651029232478E-4</v>
      </c>
      <c r="L48" s="1">
        <f t="shared" si="5"/>
        <v>2.577353372742661E-5</v>
      </c>
    </row>
    <row r="49" spans="1:12" x14ac:dyDescent="0.45">
      <c r="A49" t="s">
        <v>48</v>
      </c>
      <c r="B49">
        <v>1397</v>
      </c>
      <c r="C49">
        <v>490</v>
      </c>
      <c r="D49">
        <v>27607</v>
      </c>
      <c r="E49">
        <v>5568</v>
      </c>
      <c r="F49">
        <f t="shared" si="6"/>
        <v>26210</v>
      </c>
      <c r="G49">
        <f t="shared" si="7"/>
        <v>5078</v>
      </c>
      <c r="H49" s="1">
        <f t="shared" si="8"/>
        <v>0.10282019999136954</v>
      </c>
      <c r="I49" s="1">
        <f t="shared" si="9"/>
        <v>0.10938307771842151</v>
      </c>
      <c r="K49" s="1">
        <f t="shared" si="4"/>
        <v>6.5628777270519689E-3</v>
      </c>
      <c r="L49" s="1">
        <f t="shared" si="5"/>
        <v>7.1335627467956192E-4</v>
      </c>
    </row>
    <row r="50" spans="1:12" x14ac:dyDescent="0.45">
      <c r="A50" t="s">
        <v>49</v>
      </c>
      <c r="B50">
        <v>537</v>
      </c>
      <c r="C50">
        <v>330</v>
      </c>
      <c r="D50">
        <v>151929</v>
      </c>
      <c r="E50">
        <v>28317</v>
      </c>
      <c r="F50">
        <f t="shared" si="6"/>
        <v>151392</v>
      </c>
      <c r="G50">
        <f t="shared" si="7"/>
        <v>27987</v>
      </c>
      <c r="H50" s="1">
        <f t="shared" si="8"/>
        <v>0.59390140088109178</v>
      </c>
      <c r="I50" s="1">
        <f t="shared" si="9"/>
        <v>0.6028562812338446</v>
      </c>
      <c r="K50" s="1">
        <f t="shared" si="4"/>
        <v>8.9548803527528253E-3</v>
      </c>
      <c r="L50" s="1">
        <f t="shared" si="5"/>
        <v>9.7335656008182888E-4</v>
      </c>
    </row>
    <row r="51" spans="1:12" x14ac:dyDescent="0.45">
      <c r="A51" t="s">
        <v>50</v>
      </c>
      <c r="B51">
        <v>642</v>
      </c>
      <c r="C51">
        <v>373</v>
      </c>
      <c r="D51">
        <v>255553</v>
      </c>
      <c r="E51">
        <v>46797</v>
      </c>
      <c r="F51">
        <f t="shared" si="6"/>
        <v>254911</v>
      </c>
      <c r="G51">
        <f t="shared" si="7"/>
        <v>46424</v>
      </c>
      <c r="H51" s="1">
        <f t="shared" si="8"/>
        <v>1</v>
      </c>
      <c r="I51" s="1">
        <f t="shared" si="9"/>
        <v>1</v>
      </c>
      <c r="K51" s="1">
        <f t="shared" si="4"/>
        <v>0</v>
      </c>
      <c r="L51" s="1">
        <f t="shared" si="5"/>
        <v>0</v>
      </c>
    </row>
    <row r="52" spans="1:12" x14ac:dyDescent="0.45">
      <c r="A52" t="s">
        <v>51</v>
      </c>
      <c r="B52">
        <v>2295</v>
      </c>
      <c r="C52">
        <v>643</v>
      </c>
      <c r="D52">
        <v>178842</v>
      </c>
      <c r="E52">
        <v>32842</v>
      </c>
      <c r="F52">
        <f t="shared" si="6"/>
        <v>176547</v>
      </c>
      <c r="G52">
        <f t="shared" si="7"/>
        <v>32199</v>
      </c>
      <c r="H52" s="1">
        <f t="shared" si="8"/>
        <v>0.69258290148326274</v>
      </c>
      <c r="I52" s="1">
        <f t="shared" si="9"/>
        <v>0.6935852145442013</v>
      </c>
      <c r="K52" s="1">
        <f t="shared" si="4"/>
        <v>1.0023130609385644E-3</v>
      </c>
      <c r="L52" s="1">
        <f t="shared" si="5"/>
        <v>1.0894707184114832E-4</v>
      </c>
    </row>
    <row r="53" spans="1:12" x14ac:dyDescent="0.45">
      <c r="A53" t="s">
        <v>52</v>
      </c>
      <c r="B53">
        <v>260</v>
      </c>
      <c r="C53">
        <v>312</v>
      </c>
      <c r="D53">
        <v>132157</v>
      </c>
      <c r="E53">
        <v>23062</v>
      </c>
      <c r="F53">
        <f t="shared" si="6"/>
        <v>131897</v>
      </c>
      <c r="G53">
        <f t="shared" si="7"/>
        <v>22750</v>
      </c>
      <c r="H53" s="1">
        <f t="shared" si="8"/>
        <v>0.51742372828163552</v>
      </c>
      <c r="I53" s="1">
        <f t="shared" si="9"/>
        <v>0.49004825090470444</v>
      </c>
      <c r="K53" s="1">
        <f t="shared" si="4"/>
        <v>2.7375477376931079E-2</v>
      </c>
      <c r="L53" s="1">
        <f t="shared" si="5"/>
        <v>2.9755953670577264E-3</v>
      </c>
    </row>
    <row r="54" spans="1:12" x14ac:dyDescent="0.45">
      <c r="A54" t="s">
        <v>53</v>
      </c>
      <c r="B54">
        <v>310</v>
      </c>
      <c r="C54">
        <v>358</v>
      </c>
      <c r="D54">
        <v>118719</v>
      </c>
      <c r="E54">
        <v>17143</v>
      </c>
      <c r="F54">
        <f t="shared" si="6"/>
        <v>118409</v>
      </c>
      <c r="G54">
        <f t="shared" si="7"/>
        <v>16785</v>
      </c>
      <c r="H54" s="1">
        <f t="shared" si="8"/>
        <v>0.46451114310484837</v>
      </c>
      <c r="I54" s="1">
        <f t="shared" si="9"/>
        <v>0.36155867654661383</v>
      </c>
      <c r="K54" s="1">
        <f t="shared" si="4"/>
        <v>0.10295246655823453</v>
      </c>
      <c r="L54" s="1">
        <f t="shared" si="5"/>
        <v>1.1190485495460277E-2</v>
      </c>
    </row>
    <row r="55" spans="1:12" x14ac:dyDescent="0.45">
      <c r="A55" t="s">
        <v>54</v>
      </c>
      <c r="B55">
        <v>278</v>
      </c>
      <c r="C55">
        <v>372</v>
      </c>
      <c r="D55">
        <v>129458</v>
      </c>
      <c r="E55">
        <v>17263</v>
      </c>
      <c r="F55">
        <f t="shared" si="6"/>
        <v>129180</v>
      </c>
      <c r="G55">
        <f t="shared" si="7"/>
        <v>16891</v>
      </c>
      <c r="H55" s="1">
        <f t="shared" si="8"/>
        <v>0.5067651062527706</v>
      </c>
      <c r="I55" s="1">
        <f t="shared" si="9"/>
        <v>0.36384197828709286</v>
      </c>
      <c r="K55" s="1">
        <f t="shared" si="4"/>
        <v>0.14292312796567774</v>
      </c>
      <c r="L55" s="1">
        <f t="shared" si="5"/>
        <v>1.5535122604964974E-2</v>
      </c>
    </row>
    <row r="56" spans="1:12" x14ac:dyDescent="0.45">
      <c r="A56" t="s">
        <v>55</v>
      </c>
      <c r="B56">
        <v>118</v>
      </c>
      <c r="C56">
        <v>187</v>
      </c>
      <c r="D56">
        <v>52502</v>
      </c>
      <c r="E56">
        <v>7728</v>
      </c>
      <c r="F56">
        <f t="shared" si="6"/>
        <v>52384</v>
      </c>
      <c r="G56">
        <f t="shared" si="7"/>
        <v>7541</v>
      </c>
      <c r="H56" s="1">
        <f t="shared" si="8"/>
        <v>0.20549917422159106</v>
      </c>
      <c r="I56" s="1">
        <f t="shared" si="9"/>
        <v>0.16243753231087368</v>
      </c>
      <c r="K56" s="1">
        <f t="shared" si="4"/>
        <v>4.3061641910717374E-2</v>
      </c>
      <c r="L56" s="1">
        <f t="shared" si="5"/>
        <v>4.6806132511649327E-3</v>
      </c>
    </row>
    <row r="57" spans="1:12" x14ac:dyDescent="0.45">
      <c r="A57" t="s">
        <v>56</v>
      </c>
      <c r="B57">
        <v>121</v>
      </c>
      <c r="C57">
        <v>171</v>
      </c>
      <c r="D57">
        <v>35027</v>
      </c>
      <c r="E57">
        <v>5282</v>
      </c>
      <c r="F57">
        <f t="shared" si="6"/>
        <v>34906</v>
      </c>
      <c r="G57">
        <f t="shared" si="7"/>
        <v>5111</v>
      </c>
      <c r="H57" s="1">
        <f t="shared" si="8"/>
        <v>0.13693406718423293</v>
      </c>
      <c r="I57" s="1">
        <f t="shared" si="9"/>
        <v>0.11009391693951405</v>
      </c>
      <c r="K57" s="1">
        <f t="shared" si="4"/>
        <v>2.6840150244718877E-2</v>
      </c>
      <c r="L57" s="1">
        <f t="shared" si="5"/>
        <v>2.9174076352955305E-3</v>
      </c>
    </row>
    <row r="58" spans="1:12" x14ac:dyDescent="0.45">
      <c r="A58" t="s">
        <v>57</v>
      </c>
      <c r="B58">
        <v>83</v>
      </c>
      <c r="C58">
        <v>126</v>
      </c>
      <c r="D58">
        <v>16213</v>
      </c>
      <c r="E58">
        <v>2653</v>
      </c>
      <c r="F58">
        <f t="shared" si="6"/>
        <v>16130</v>
      </c>
      <c r="G58">
        <f t="shared" si="7"/>
        <v>2527</v>
      </c>
      <c r="H58" s="1">
        <f t="shared" si="8"/>
        <v>6.3276986869927151E-2</v>
      </c>
      <c r="I58" s="1">
        <f t="shared" si="9"/>
        <v>5.4433051869722554E-2</v>
      </c>
      <c r="K58" s="1">
        <f t="shared" si="4"/>
        <v>8.8439350002045974E-3</v>
      </c>
      <c r="L58" s="1">
        <f t="shared" si="5"/>
        <v>9.6129728263093456E-4</v>
      </c>
    </row>
    <row r="59" spans="1:12" x14ac:dyDescent="0.45">
      <c r="A59" t="s">
        <v>58</v>
      </c>
      <c r="B59">
        <v>529</v>
      </c>
      <c r="C59">
        <v>145</v>
      </c>
      <c r="D59">
        <v>1899</v>
      </c>
      <c r="E59">
        <v>620</v>
      </c>
      <c r="F59">
        <f t="shared" si="6"/>
        <v>1370</v>
      </c>
      <c r="G59">
        <f t="shared" si="7"/>
        <v>475</v>
      </c>
      <c r="H59" s="1">
        <f t="shared" si="8"/>
        <v>5.3744247992436574E-3</v>
      </c>
      <c r="I59" s="1">
        <f t="shared" si="9"/>
        <v>1.0231776667241082E-2</v>
      </c>
      <c r="K59" s="1">
        <f t="shared" si="4"/>
        <v>4.8573518679974241E-3</v>
      </c>
      <c r="L59" s="1">
        <f t="shared" si="5"/>
        <v>5.2797302913015483E-4</v>
      </c>
    </row>
    <row r="60" spans="1:12" x14ac:dyDescent="0.45">
      <c r="A60" t="s">
        <v>59</v>
      </c>
      <c r="B60">
        <v>415</v>
      </c>
      <c r="C60">
        <v>184</v>
      </c>
      <c r="D60">
        <v>2088</v>
      </c>
      <c r="E60">
        <v>690</v>
      </c>
      <c r="F60">
        <f t="shared" si="6"/>
        <v>1673</v>
      </c>
      <c r="G60">
        <f t="shared" si="7"/>
        <v>506</v>
      </c>
      <c r="H60" s="1">
        <f t="shared" si="8"/>
        <v>6.5630749555727289E-3</v>
      </c>
      <c r="I60" s="1">
        <f t="shared" si="9"/>
        <v>1.0899534723418921E-2</v>
      </c>
      <c r="K60" s="1">
        <f t="shared" si="4"/>
        <v>4.336459767846192E-3</v>
      </c>
      <c r="L60" s="1">
        <f t="shared" si="5"/>
        <v>4.7135432259197744E-4</v>
      </c>
    </row>
    <row r="61" spans="1:12" x14ac:dyDescent="0.45">
      <c r="A61" t="s">
        <v>60</v>
      </c>
      <c r="B61">
        <v>444</v>
      </c>
      <c r="C61">
        <v>201</v>
      </c>
      <c r="D61">
        <v>2450</v>
      </c>
      <c r="E61">
        <v>632</v>
      </c>
      <c r="F61">
        <f t="shared" si="6"/>
        <v>2006</v>
      </c>
      <c r="G61">
        <f t="shared" si="7"/>
        <v>431</v>
      </c>
      <c r="H61" s="1">
        <f t="shared" si="8"/>
        <v>7.8694132461918087E-3</v>
      </c>
      <c r="I61" s="1">
        <f t="shared" si="9"/>
        <v>9.283991039117697E-3</v>
      </c>
      <c r="K61" s="1">
        <f t="shared" si="4"/>
        <v>1.4145777929258883E-3</v>
      </c>
      <c r="L61" s="1">
        <f t="shared" si="5"/>
        <v>1.5375845575281397E-4</v>
      </c>
    </row>
    <row r="62" spans="1:12" x14ac:dyDescent="0.45">
      <c r="A62" t="s">
        <v>61</v>
      </c>
      <c r="B62">
        <v>456</v>
      </c>
      <c r="C62">
        <v>184</v>
      </c>
      <c r="D62">
        <v>2235</v>
      </c>
      <c r="E62">
        <v>501</v>
      </c>
      <c r="F62">
        <f t="shared" si="6"/>
        <v>1779</v>
      </c>
      <c r="G62">
        <f t="shared" si="7"/>
        <v>317</v>
      </c>
      <c r="H62" s="1">
        <f t="shared" si="8"/>
        <v>6.9789063633974207E-3</v>
      </c>
      <c r="I62" s="1">
        <f t="shared" si="9"/>
        <v>6.8283646389798378E-3</v>
      </c>
      <c r="K62" s="1">
        <f t="shared" si="4"/>
        <v>1.5054172441758291E-4</v>
      </c>
      <c r="L62" s="1">
        <f t="shared" si="5"/>
        <v>1.6363230914954664E-5</v>
      </c>
    </row>
    <row r="63" spans="1:12" x14ac:dyDescent="0.45">
      <c r="A63" t="s">
        <v>62</v>
      </c>
      <c r="B63">
        <v>329</v>
      </c>
      <c r="C63">
        <v>164</v>
      </c>
      <c r="D63">
        <v>1292</v>
      </c>
      <c r="E63">
        <v>396</v>
      </c>
      <c r="F63">
        <f t="shared" si="6"/>
        <v>963</v>
      </c>
      <c r="G63">
        <f t="shared" si="7"/>
        <v>232</v>
      </c>
      <c r="H63" s="1">
        <f t="shared" si="8"/>
        <v>3.777789110709228E-3</v>
      </c>
      <c r="I63" s="1">
        <f t="shared" si="9"/>
        <v>4.9974151301051184E-3</v>
      </c>
      <c r="K63" s="1">
        <f t="shared" si="4"/>
        <v>1.2196260193958904E-3</v>
      </c>
      <c r="L63" s="1">
        <f t="shared" si="5"/>
        <v>1.3256804558650984E-4</v>
      </c>
    </row>
    <row r="64" spans="1:12" x14ac:dyDescent="0.45">
      <c r="A64" t="s">
        <v>63</v>
      </c>
      <c r="B64">
        <v>137</v>
      </c>
      <c r="C64">
        <v>123</v>
      </c>
      <c r="D64">
        <v>647</v>
      </c>
      <c r="E64">
        <v>270</v>
      </c>
      <c r="F64">
        <f t="shared" si="6"/>
        <v>510</v>
      </c>
      <c r="G64">
        <f t="shared" si="7"/>
        <v>147</v>
      </c>
      <c r="H64" s="1">
        <f t="shared" si="8"/>
        <v>2.0006982829301207E-3</v>
      </c>
      <c r="I64" s="1">
        <f t="shared" si="9"/>
        <v>3.1664656212303981E-3</v>
      </c>
      <c r="K64" s="1">
        <f t="shared" si="4"/>
        <v>1.1657673383002774E-3</v>
      </c>
      <c r="L64" s="1">
        <f t="shared" si="5"/>
        <v>1.2671384111959537E-4</v>
      </c>
    </row>
    <row r="65" spans="1:12" x14ac:dyDescent="0.45">
      <c r="A65" t="s">
        <v>64</v>
      </c>
      <c r="B65">
        <v>223</v>
      </c>
      <c r="C65">
        <v>139</v>
      </c>
      <c r="D65">
        <v>734</v>
      </c>
      <c r="E65">
        <v>269</v>
      </c>
      <c r="F65">
        <f t="shared" si="6"/>
        <v>511</v>
      </c>
      <c r="G65">
        <f t="shared" si="7"/>
        <v>130</v>
      </c>
      <c r="H65" s="1">
        <f t="shared" si="8"/>
        <v>2.0046212207397878E-3</v>
      </c>
      <c r="I65" s="1">
        <f t="shared" si="9"/>
        <v>2.8002757194554541E-3</v>
      </c>
      <c r="K65" s="1">
        <f t="shared" si="4"/>
        <v>7.9565449871566623E-4</v>
      </c>
      <c r="L65" s="1">
        <f t="shared" si="5"/>
        <v>8.6484184643007204E-5</v>
      </c>
    </row>
    <row r="66" spans="1:12" x14ac:dyDescent="0.45">
      <c r="A66" t="s">
        <v>65</v>
      </c>
      <c r="B66">
        <v>154</v>
      </c>
      <c r="C66">
        <v>100</v>
      </c>
      <c r="D66">
        <v>396</v>
      </c>
      <c r="E66">
        <v>176</v>
      </c>
      <c r="F66">
        <f t="shared" si="6"/>
        <v>242</v>
      </c>
      <c r="G66">
        <f t="shared" si="7"/>
        <v>76</v>
      </c>
      <c r="H66" s="1">
        <f t="shared" si="8"/>
        <v>9.4935094993939056E-4</v>
      </c>
      <c r="I66" s="1">
        <f t="shared" si="9"/>
        <v>1.6370842667585732E-3</v>
      </c>
      <c r="K66" s="1">
        <f t="shared" si="4"/>
        <v>6.8773331681918259E-4</v>
      </c>
      <c r="L66" s="1">
        <f t="shared" si="5"/>
        <v>7.4753621393389415E-5</v>
      </c>
    </row>
    <row r="67" spans="1:12" ht="18" x14ac:dyDescent="0.55000000000000004">
      <c r="K67" s="2">
        <f>SUM(K3:K66)</f>
        <v>0.97485882355443254</v>
      </c>
      <c r="L67" s="3">
        <f>SUM(L3:L66)</f>
        <v>0.1059629156037427</v>
      </c>
    </row>
    <row r="68" spans="1:12" x14ac:dyDescent="0.45">
      <c r="L68"/>
    </row>
  </sheetData>
  <mergeCells count="4">
    <mergeCell ref="F1:G1"/>
    <mergeCell ref="B1:C1"/>
    <mergeCell ref="D1:E1"/>
    <mergeCell ref="H1:I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3077-78A2-4C9B-A7D8-64316321393E}">
  <dimension ref="A1:O68"/>
  <sheetViews>
    <sheetView workbookViewId="0">
      <selection activeCell="P13" sqref="P13"/>
    </sheetView>
  </sheetViews>
  <sheetFormatPr defaultColWidth="8.796875" defaultRowHeight="14.25" x14ac:dyDescent="0.45"/>
  <cols>
    <col min="1" max="1" width="11.33203125" customWidth="1"/>
    <col min="12" max="12" width="12" style="1" bestFit="1" customWidth="1"/>
    <col min="15" max="15" width="13" customWidth="1"/>
  </cols>
  <sheetData>
    <row r="1" spans="1:15" ht="15.75" x14ac:dyDescent="0.5">
      <c r="B1" s="8" t="s">
        <v>71</v>
      </c>
      <c r="C1" s="8"/>
      <c r="D1" s="8" t="s">
        <v>91</v>
      </c>
      <c r="E1" s="8"/>
      <c r="F1" s="8" t="s">
        <v>89</v>
      </c>
      <c r="G1" s="8"/>
      <c r="H1" s="8" t="s">
        <v>66</v>
      </c>
      <c r="I1" s="8"/>
      <c r="J1" s="5"/>
      <c r="K1" s="5" t="s">
        <v>67</v>
      </c>
      <c r="L1" s="6" t="s">
        <v>90</v>
      </c>
      <c r="O1" t="s">
        <v>92</v>
      </c>
    </row>
    <row r="2" spans="1:15" ht="18" x14ac:dyDescent="0.55000000000000004">
      <c r="A2" t="s">
        <v>68</v>
      </c>
      <c r="B2" t="s">
        <v>72</v>
      </c>
      <c r="C2" t="s">
        <v>1</v>
      </c>
      <c r="D2" t="s">
        <v>82</v>
      </c>
      <c r="E2" t="s">
        <v>83</v>
      </c>
      <c r="F2" t="s">
        <v>82</v>
      </c>
      <c r="G2" t="s">
        <v>83</v>
      </c>
      <c r="H2" t="s">
        <v>82</v>
      </c>
      <c r="I2" t="s">
        <v>83</v>
      </c>
      <c r="K2" t="s">
        <v>67</v>
      </c>
      <c r="L2" s="1" t="s">
        <v>76</v>
      </c>
      <c r="O2" s="7">
        <f>L67</f>
        <v>5.8265521873638926E-2</v>
      </c>
    </row>
    <row r="3" spans="1:15" x14ac:dyDescent="0.45">
      <c r="A3" t="s">
        <v>2</v>
      </c>
      <c r="B3">
        <v>777</v>
      </c>
      <c r="C3">
        <v>90</v>
      </c>
      <c r="D3">
        <v>763</v>
      </c>
      <c r="E3">
        <v>100</v>
      </c>
      <c r="F3">
        <f t="shared" ref="F3:F34" si="0">(D3-B3)</f>
        <v>-14</v>
      </c>
      <c r="G3">
        <f t="shared" ref="G3:G34" si="1">(E3-C3)</f>
        <v>10</v>
      </c>
      <c r="H3" s="1">
        <f t="shared" ref="H3:H34" si="2">F3/MAX(F$3:F$66)</f>
        <v>-8.8488695253150357E-6</v>
      </c>
      <c r="I3" s="1">
        <f t="shared" ref="I3:I34" si="3">G3/MAX(G$3:G$66)</f>
        <v>6.4839489842893915E-5</v>
      </c>
      <c r="K3" s="1">
        <f>ABS(H3-I3)</f>
        <v>7.3688359368208954E-5</v>
      </c>
      <c r="L3" s="1">
        <f>K3/9.2</f>
        <v>8.0096042791531481E-6</v>
      </c>
    </row>
    <row r="4" spans="1:15" x14ac:dyDescent="0.45">
      <c r="A4" t="s">
        <v>3</v>
      </c>
      <c r="B4">
        <v>1701</v>
      </c>
      <c r="C4">
        <v>266</v>
      </c>
      <c r="D4">
        <v>1582</v>
      </c>
      <c r="E4">
        <v>260</v>
      </c>
      <c r="F4">
        <f t="shared" si="0"/>
        <v>-119</v>
      </c>
      <c r="G4">
        <f t="shared" si="1"/>
        <v>-6</v>
      </c>
      <c r="H4" s="1">
        <f t="shared" si="2"/>
        <v>-7.5215390965177798E-5</v>
      </c>
      <c r="I4" s="1">
        <f t="shared" si="3"/>
        <v>-3.8903693905736348E-5</v>
      </c>
      <c r="K4" s="1">
        <f t="shared" ref="K4:K66" si="4">ABS(H4-I4)</f>
        <v>3.631169705944145E-5</v>
      </c>
      <c r="L4" s="1">
        <f t="shared" ref="L4:L66" si="5">K4/9.2</f>
        <v>3.9469235934175489E-6</v>
      </c>
    </row>
    <row r="5" spans="1:15" x14ac:dyDescent="0.45">
      <c r="A5" t="s">
        <v>4</v>
      </c>
      <c r="B5">
        <v>793</v>
      </c>
      <c r="C5">
        <v>705</v>
      </c>
      <c r="D5">
        <v>733</v>
      </c>
      <c r="E5">
        <v>647</v>
      </c>
      <c r="F5">
        <f t="shared" si="0"/>
        <v>-60</v>
      </c>
      <c r="G5">
        <f t="shared" si="1"/>
        <v>-58</v>
      </c>
      <c r="H5" s="1">
        <f t="shared" si="2"/>
        <v>-3.7923726537064441E-5</v>
      </c>
      <c r="I5" s="1">
        <f t="shared" si="3"/>
        <v>-3.760690410887847E-4</v>
      </c>
      <c r="K5" s="1">
        <f t="shared" si="4"/>
        <v>3.3814531455172026E-4</v>
      </c>
      <c r="L5" s="1">
        <f t="shared" si="5"/>
        <v>3.6754925494752207E-5</v>
      </c>
    </row>
    <row r="6" spans="1:15" x14ac:dyDescent="0.45">
      <c r="A6" t="s">
        <v>5</v>
      </c>
      <c r="B6">
        <v>751</v>
      </c>
      <c r="C6">
        <v>989</v>
      </c>
      <c r="D6">
        <v>699</v>
      </c>
      <c r="E6">
        <v>887</v>
      </c>
      <c r="F6">
        <f t="shared" si="0"/>
        <v>-52</v>
      </c>
      <c r="G6">
        <f t="shared" si="1"/>
        <v>-102</v>
      </c>
      <c r="H6" s="1">
        <f t="shared" si="2"/>
        <v>-3.2867229665455845E-5</v>
      </c>
      <c r="I6" s="1">
        <f t="shared" si="3"/>
        <v>-6.6136279639751789E-4</v>
      </c>
      <c r="K6" s="1">
        <f t="shared" si="4"/>
        <v>6.2849556673206207E-4</v>
      </c>
      <c r="L6" s="1">
        <f t="shared" si="5"/>
        <v>6.8314735514354578E-5</v>
      </c>
    </row>
    <row r="7" spans="1:15" x14ac:dyDescent="0.45">
      <c r="A7" t="s">
        <v>6</v>
      </c>
      <c r="B7">
        <v>921</v>
      </c>
      <c r="C7">
        <v>1491</v>
      </c>
      <c r="D7">
        <v>874</v>
      </c>
      <c r="E7">
        <v>1305</v>
      </c>
      <c r="F7">
        <f t="shared" si="0"/>
        <v>-47</v>
      </c>
      <c r="G7">
        <f t="shared" si="1"/>
        <v>-186</v>
      </c>
      <c r="H7" s="1">
        <f t="shared" si="2"/>
        <v>-2.9706919120700478E-5</v>
      </c>
      <c r="I7" s="1">
        <f t="shared" si="3"/>
        <v>-1.2060145110778268E-3</v>
      </c>
      <c r="K7" s="1">
        <f t="shared" si="4"/>
        <v>1.1763075919571262E-3</v>
      </c>
      <c r="L7" s="1">
        <f t="shared" si="5"/>
        <v>1.2785952086490502E-4</v>
      </c>
    </row>
    <row r="8" spans="1:15" x14ac:dyDescent="0.45">
      <c r="A8" t="s">
        <v>7</v>
      </c>
      <c r="B8">
        <v>1367</v>
      </c>
      <c r="C8">
        <v>2428</v>
      </c>
      <c r="D8">
        <v>1209</v>
      </c>
      <c r="E8">
        <v>2091</v>
      </c>
      <c r="F8">
        <f t="shared" si="0"/>
        <v>-158</v>
      </c>
      <c r="G8">
        <f t="shared" si="1"/>
        <v>-337</v>
      </c>
      <c r="H8" s="1">
        <f t="shared" si="2"/>
        <v>-9.9865813214269694E-5</v>
      </c>
      <c r="I8" s="1">
        <f t="shared" si="3"/>
        <v>-2.1850908077055251E-3</v>
      </c>
      <c r="K8" s="1">
        <f t="shared" si="4"/>
        <v>2.0852249944912555E-3</v>
      </c>
      <c r="L8" s="1">
        <f t="shared" si="5"/>
        <v>2.2665489070557127E-4</v>
      </c>
    </row>
    <row r="9" spans="1:15" x14ac:dyDescent="0.45">
      <c r="A9" t="s">
        <v>8</v>
      </c>
      <c r="B9">
        <v>24631</v>
      </c>
      <c r="C9">
        <v>5568</v>
      </c>
      <c r="D9">
        <v>23510</v>
      </c>
      <c r="E9">
        <v>5104</v>
      </c>
      <c r="F9">
        <f t="shared" si="0"/>
        <v>-1121</v>
      </c>
      <c r="G9">
        <f t="shared" si="1"/>
        <v>-464</v>
      </c>
      <c r="H9" s="1">
        <f t="shared" si="2"/>
        <v>-7.085416241341539E-4</v>
      </c>
      <c r="I9" s="1">
        <f t="shared" si="3"/>
        <v>-3.0085523287102776E-3</v>
      </c>
      <c r="K9" s="1">
        <f t="shared" si="4"/>
        <v>2.3000107045761239E-3</v>
      </c>
      <c r="L9" s="1">
        <f t="shared" si="5"/>
        <v>2.5000116354088306E-4</v>
      </c>
    </row>
    <row r="10" spans="1:15" x14ac:dyDescent="0.45">
      <c r="A10" t="s">
        <v>9</v>
      </c>
      <c r="B10">
        <v>2055</v>
      </c>
      <c r="C10">
        <v>2497</v>
      </c>
      <c r="D10">
        <v>2806</v>
      </c>
      <c r="E10">
        <v>2305</v>
      </c>
      <c r="F10">
        <f t="shared" si="0"/>
        <v>751</v>
      </c>
      <c r="G10">
        <f t="shared" si="1"/>
        <v>-192</v>
      </c>
      <c r="H10" s="1">
        <f t="shared" si="2"/>
        <v>4.7467864382225655E-4</v>
      </c>
      <c r="I10" s="1">
        <f t="shared" si="3"/>
        <v>-1.2449182049835631E-3</v>
      </c>
      <c r="K10" s="1">
        <f t="shared" si="4"/>
        <v>1.7195968488058198E-3</v>
      </c>
      <c r="L10" s="1">
        <f t="shared" si="5"/>
        <v>1.8691270095715434E-4</v>
      </c>
    </row>
    <row r="11" spans="1:15" x14ac:dyDescent="0.45">
      <c r="A11" t="s">
        <v>10</v>
      </c>
      <c r="B11">
        <v>6617</v>
      </c>
      <c r="C11">
        <v>2024</v>
      </c>
      <c r="D11">
        <v>28938</v>
      </c>
      <c r="E11">
        <v>5014</v>
      </c>
      <c r="F11">
        <f t="shared" si="0"/>
        <v>22321</v>
      </c>
      <c r="G11">
        <f t="shared" si="1"/>
        <v>2990</v>
      </c>
      <c r="H11" s="1">
        <f t="shared" si="2"/>
        <v>1.4108258333896923E-2</v>
      </c>
      <c r="I11" s="1">
        <f t="shared" si="3"/>
        <v>1.9387007463025283E-2</v>
      </c>
      <c r="K11" s="1">
        <f t="shared" si="4"/>
        <v>5.27874912912836E-3</v>
      </c>
      <c r="L11" s="1">
        <f t="shared" si="5"/>
        <v>5.7377707925308264E-4</v>
      </c>
    </row>
    <row r="12" spans="1:15" x14ac:dyDescent="0.45">
      <c r="A12" t="s">
        <v>11</v>
      </c>
      <c r="B12">
        <v>8477</v>
      </c>
      <c r="C12">
        <v>1136</v>
      </c>
      <c r="D12">
        <v>22216</v>
      </c>
      <c r="E12">
        <v>2823</v>
      </c>
      <c r="F12">
        <f t="shared" si="0"/>
        <v>13739</v>
      </c>
      <c r="G12">
        <f t="shared" si="1"/>
        <v>1687</v>
      </c>
      <c r="H12" s="1">
        <f t="shared" si="2"/>
        <v>8.6839013148788044E-3</v>
      </c>
      <c r="I12" s="1">
        <f t="shared" si="3"/>
        <v>1.0938421936496204E-2</v>
      </c>
      <c r="K12" s="1">
        <f t="shared" si="4"/>
        <v>2.2545206216173994E-3</v>
      </c>
      <c r="L12" s="1">
        <f t="shared" si="5"/>
        <v>2.4505658930623907E-4</v>
      </c>
    </row>
    <row r="13" spans="1:15" x14ac:dyDescent="0.45">
      <c r="A13" t="s">
        <v>12</v>
      </c>
      <c r="B13">
        <v>3331</v>
      </c>
      <c r="C13">
        <v>457</v>
      </c>
      <c r="D13">
        <v>8949</v>
      </c>
      <c r="E13">
        <v>1103</v>
      </c>
      <c r="F13">
        <f t="shared" si="0"/>
        <v>5618</v>
      </c>
      <c r="G13">
        <f t="shared" si="1"/>
        <v>646</v>
      </c>
      <c r="H13" s="1">
        <f t="shared" si="2"/>
        <v>3.5509249280871336E-3</v>
      </c>
      <c r="I13" s="1">
        <f t="shared" si="3"/>
        <v>4.1886310438509471E-3</v>
      </c>
      <c r="K13" s="1">
        <f t="shared" si="4"/>
        <v>6.377061157638135E-4</v>
      </c>
      <c r="L13" s="1">
        <f t="shared" si="5"/>
        <v>6.93158821482406E-5</v>
      </c>
    </row>
    <row r="14" spans="1:15" x14ac:dyDescent="0.45">
      <c r="A14" t="s">
        <v>13</v>
      </c>
      <c r="B14">
        <v>106</v>
      </c>
      <c r="C14">
        <v>143</v>
      </c>
      <c r="D14">
        <v>2496</v>
      </c>
      <c r="E14">
        <v>410</v>
      </c>
      <c r="F14">
        <f t="shared" si="0"/>
        <v>2390</v>
      </c>
      <c r="G14">
        <f t="shared" si="1"/>
        <v>267</v>
      </c>
      <c r="H14" s="1">
        <f t="shared" si="2"/>
        <v>1.5106284403930668E-3</v>
      </c>
      <c r="I14" s="1">
        <f t="shared" si="3"/>
        <v>1.7312143788052676E-3</v>
      </c>
      <c r="K14" s="1">
        <f t="shared" si="4"/>
        <v>2.2058593841220073E-4</v>
      </c>
      <c r="L14" s="1">
        <f t="shared" si="5"/>
        <v>2.3976732436108778E-5</v>
      </c>
    </row>
    <row r="15" spans="1:15" x14ac:dyDescent="0.45">
      <c r="A15" t="s">
        <v>14</v>
      </c>
      <c r="B15">
        <v>97</v>
      </c>
      <c r="C15">
        <v>141</v>
      </c>
      <c r="D15">
        <v>1653</v>
      </c>
      <c r="E15">
        <v>301</v>
      </c>
      <c r="F15">
        <f t="shared" si="0"/>
        <v>1556</v>
      </c>
      <c r="G15">
        <f t="shared" si="1"/>
        <v>160</v>
      </c>
      <c r="H15" s="1">
        <f t="shared" si="2"/>
        <v>9.83488641527871E-4</v>
      </c>
      <c r="I15" s="1">
        <f t="shared" si="3"/>
        <v>1.0374318374863026E-3</v>
      </c>
      <c r="K15" s="1">
        <f t="shared" si="4"/>
        <v>5.3943195958431646E-5</v>
      </c>
      <c r="L15" s="1">
        <f t="shared" si="5"/>
        <v>5.8633908650469187E-6</v>
      </c>
    </row>
    <row r="16" spans="1:15" x14ac:dyDescent="0.45">
      <c r="A16" t="s">
        <v>15</v>
      </c>
      <c r="B16">
        <v>122</v>
      </c>
      <c r="C16">
        <v>125</v>
      </c>
      <c r="D16">
        <v>1371</v>
      </c>
      <c r="E16">
        <v>257</v>
      </c>
      <c r="F16">
        <f t="shared" si="0"/>
        <v>1249</v>
      </c>
      <c r="G16">
        <f t="shared" si="1"/>
        <v>132</v>
      </c>
      <c r="H16" s="1">
        <f t="shared" si="2"/>
        <v>7.8944557407989143E-4</v>
      </c>
      <c r="I16" s="1">
        <f t="shared" si="3"/>
        <v>8.5588126592619964E-4</v>
      </c>
      <c r="K16" s="1">
        <f t="shared" si="4"/>
        <v>6.6435691846308213E-5</v>
      </c>
      <c r="L16" s="1">
        <f t="shared" si="5"/>
        <v>7.2212708528595889E-6</v>
      </c>
    </row>
    <row r="17" spans="1:12" x14ac:dyDescent="0.45">
      <c r="A17" t="s">
        <v>16</v>
      </c>
      <c r="B17">
        <v>112</v>
      </c>
      <c r="C17">
        <v>111</v>
      </c>
      <c r="D17">
        <v>831</v>
      </c>
      <c r="E17">
        <v>188</v>
      </c>
      <c r="F17">
        <f t="shared" si="0"/>
        <v>719</v>
      </c>
      <c r="G17">
        <f t="shared" si="1"/>
        <v>77</v>
      </c>
      <c r="H17" s="1">
        <f t="shared" si="2"/>
        <v>4.5445265633582216E-4</v>
      </c>
      <c r="I17" s="1">
        <f t="shared" si="3"/>
        <v>4.9926407179028316E-4</v>
      </c>
      <c r="K17" s="1">
        <f t="shared" si="4"/>
        <v>4.4811415454460996E-5</v>
      </c>
      <c r="L17" s="1">
        <f t="shared" si="5"/>
        <v>4.8708060276588044E-6</v>
      </c>
    </row>
    <row r="18" spans="1:12" x14ac:dyDescent="0.45">
      <c r="A18" t="s">
        <v>17</v>
      </c>
      <c r="B18">
        <v>127</v>
      </c>
      <c r="C18">
        <v>89</v>
      </c>
      <c r="D18">
        <v>503</v>
      </c>
      <c r="E18">
        <v>124</v>
      </c>
      <c r="F18">
        <f t="shared" si="0"/>
        <v>376</v>
      </c>
      <c r="G18">
        <f t="shared" si="1"/>
        <v>35</v>
      </c>
      <c r="H18" s="1">
        <f t="shared" si="2"/>
        <v>2.3765535296560382E-4</v>
      </c>
      <c r="I18" s="1">
        <f t="shared" si="3"/>
        <v>2.269382144501287E-4</v>
      </c>
      <c r="K18" s="1">
        <f t="shared" si="4"/>
        <v>1.0717138515475117E-5</v>
      </c>
      <c r="L18" s="1">
        <f t="shared" si="5"/>
        <v>1.1649063603777302E-6</v>
      </c>
    </row>
    <row r="19" spans="1:12" x14ac:dyDescent="0.45">
      <c r="A19" t="s">
        <v>18</v>
      </c>
      <c r="B19">
        <v>3021</v>
      </c>
      <c r="C19">
        <v>366</v>
      </c>
      <c r="D19">
        <v>2985</v>
      </c>
      <c r="E19">
        <v>371</v>
      </c>
      <c r="F19">
        <f t="shared" si="0"/>
        <v>-36</v>
      </c>
      <c r="G19">
        <f t="shared" si="1"/>
        <v>5</v>
      </c>
      <c r="H19" s="1">
        <f t="shared" si="2"/>
        <v>-2.2754235922238664E-5</v>
      </c>
      <c r="I19" s="1">
        <f t="shared" si="3"/>
        <v>3.2419744921446958E-5</v>
      </c>
      <c r="K19" s="1">
        <f t="shared" si="4"/>
        <v>5.5173980843685618E-5</v>
      </c>
      <c r="L19" s="1">
        <f t="shared" si="5"/>
        <v>5.9971718308353935E-6</v>
      </c>
    </row>
    <row r="20" spans="1:12" x14ac:dyDescent="0.45">
      <c r="A20" t="s">
        <v>19</v>
      </c>
      <c r="B20">
        <v>2309</v>
      </c>
      <c r="C20">
        <v>406</v>
      </c>
      <c r="D20">
        <v>1990</v>
      </c>
      <c r="E20">
        <v>403</v>
      </c>
      <c r="F20">
        <f t="shared" si="0"/>
        <v>-319</v>
      </c>
      <c r="G20">
        <f t="shared" si="1"/>
        <v>-3</v>
      </c>
      <c r="H20" s="1">
        <f t="shared" si="2"/>
        <v>-2.016278127553926E-4</v>
      </c>
      <c r="I20" s="1">
        <f t="shared" si="3"/>
        <v>-1.9451846952868174E-5</v>
      </c>
      <c r="K20" s="1">
        <f t="shared" si="4"/>
        <v>1.8217596580252443E-4</v>
      </c>
      <c r="L20" s="1">
        <f t="shared" si="5"/>
        <v>1.9801735413317875E-5</v>
      </c>
    </row>
    <row r="21" spans="1:12" x14ac:dyDescent="0.45">
      <c r="A21" t="s">
        <v>20</v>
      </c>
      <c r="B21">
        <v>2772</v>
      </c>
      <c r="C21">
        <v>590</v>
      </c>
      <c r="D21">
        <v>2396</v>
      </c>
      <c r="E21">
        <v>592</v>
      </c>
      <c r="F21">
        <f t="shared" si="0"/>
        <v>-376</v>
      </c>
      <c r="G21">
        <f t="shared" si="1"/>
        <v>2</v>
      </c>
      <c r="H21" s="1">
        <f t="shared" si="2"/>
        <v>-2.3765535296560382E-4</v>
      </c>
      <c r="I21" s="1">
        <f t="shared" si="3"/>
        <v>1.2967897968578784E-5</v>
      </c>
      <c r="K21" s="1">
        <f t="shared" si="4"/>
        <v>2.5062325093418262E-4</v>
      </c>
      <c r="L21" s="1">
        <f t="shared" si="5"/>
        <v>2.7241657710237244E-5</v>
      </c>
    </row>
    <row r="22" spans="1:12" x14ac:dyDescent="0.45">
      <c r="A22" t="s">
        <v>21</v>
      </c>
      <c r="B22">
        <v>2341</v>
      </c>
      <c r="C22">
        <v>625</v>
      </c>
      <c r="D22">
        <v>2144</v>
      </c>
      <c r="E22">
        <v>653</v>
      </c>
      <c r="F22">
        <f t="shared" si="0"/>
        <v>-197</v>
      </c>
      <c r="G22">
        <f t="shared" si="1"/>
        <v>28</v>
      </c>
      <c r="H22" s="1">
        <f t="shared" si="2"/>
        <v>-1.2451623546336156E-4</v>
      </c>
      <c r="I22" s="1">
        <f t="shared" si="3"/>
        <v>1.8155057156010295E-4</v>
      </c>
      <c r="K22" s="1">
        <f t="shared" si="4"/>
        <v>3.0606680702346451E-4</v>
      </c>
      <c r="L22" s="1">
        <f t="shared" si="5"/>
        <v>3.3268131198202666E-5</v>
      </c>
    </row>
    <row r="23" spans="1:12" x14ac:dyDescent="0.45">
      <c r="A23" t="s">
        <v>22</v>
      </c>
      <c r="B23">
        <v>8192</v>
      </c>
      <c r="C23">
        <v>1417</v>
      </c>
      <c r="D23">
        <v>8328</v>
      </c>
      <c r="E23">
        <v>1561</v>
      </c>
      <c r="F23">
        <f t="shared" si="0"/>
        <v>136</v>
      </c>
      <c r="G23">
        <f t="shared" si="1"/>
        <v>144</v>
      </c>
      <c r="H23" s="1">
        <f t="shared" si="2"/>
        <v>8.5960446817346059E-5</v>
      </c>
      <c r="I23" s="1">
        <f t="shared" si="3"/>
        <v>9.336886537376724E-4</v>
      </c>
      <c r="K23" s="1">
        <f t="shared" si="4"/>
        <v>8.4772820692032632E-4</v>
      </c>
      <c r="L23" s="1">
        <f t="shared" si="5"/>
        <v>9.2144370317426779E-5</v>
      </c>
    </row>
    <row r="24" spans="1:12" x14ac:dyDescent="0.45">
      <c r="A24" t="s">
        <v>23</v>
      </c>
      <c r="B24">
        <v>2031</v>
      </c>
      <c r="C24">
        <v>863</v>
      </c>
      <c r="D24">
        <v>2260</v>
      </c>
      <c r="E24">
        <v>958</v>
      </c>
      <c r="F24">
        <f t="shared" si="0"/>
        <v>229</v>
      </c>
      <c r="G24">
        <f t="shared" si="1"/>
        <v>95</v>
      </c>
      <c r="H24" s="1">
        <f t="shared" si="2"/>
        <v>1.4474222294979594E-4</v>
      </c>
      <c r="I24" s="1">
        <f t="shared" si="3"/>
        <v>6.1597515350749225E-4</v>
      </c>
      <c r="K24" s="1">
        <f t="shared" si="4"/>
        <v>4.7123293055769631E-4</v>
      </c>
      <c r="L24" s="1">
        <f t="shared" si="5"/>
        <v>5.122097071279308E-5</v>
      </c>
    </row>
    <row r="25" spans="1:12" x14ac:dyDescent="0.45">
      <c r="A25" t="s">
        <v>24</v>
      </c>
      <c r="B25">
        <v>2935</v>
      </c>
      <c r="C25">
        <v>1206</v>
      </c>
      <c r="D25">
        <v>3632</v>
      </c>
      <c r="E25">
        <v>1390</v>
      </c>
      <c r="F25">
        <f t="shared" si="0"/>
        <v>697</v>
      </c>
      <c r="G25">
        <f t="shared" si="1"/>
        <v>184</v>
      </c>
      <c r="H25" s="1">
        <f t="shared" si="2"/>
        <v>4.4054728993889858E-4</v>
      </c>
      <c r="I25" s="1">
        <f t="shared" si="3"/>
        <v>1.193046613109248E-3</v>
      </c>
      <c r="K25" s="1">
        <f t="shared" si="4"/>
        <v>7.5249932317034943E-4</v>
      </c>
      <c r="L25" s="1">
        <f t="shared" si="5"/>
        <v>8.1793404692429288E-5</v>
      </c>
    </row>
    <row r="26" spans="1:12" x14ac:dyDescent="0.45">
      <c r="A26" t="s">
        <v>25</v>
      </c>
      <c r="B26">
        <v>15915</v>
      </c>
      <c r="C26">
        <v>1583</v>
      </c>
      <c r="D26">
        <v>60097</v>
      </c>
      <c r="E26">
        <v>5544</v>
      </c>
      <c r="F26">
        <f t="shared" si="0"/>
        <v>44182</v>
      </c>
      <c r="G26">
        <f t="shared" si="1"/>
        <v>3961</v>
      </c>
      <c r="H26" s="1">
        <f t="shared" si="2"/>
        <v>2.792576809767635E-2</v>
      </c>
      <c r="I26" s="1">
        <f t="shared" si="3"/>
        <v>2.5682921926770279E-2</v>
      </c>
      <c r="K26" s="1">
        <f t="shared" si="4"/>
        <v>2.2428461709060703E-3</v>
      </c>
      <c r="L26" s="1">
        <f t="shared" si="5"/>
        <v>2.4378762727239896E-4</v>
      </c>
    </row>
    <row r="27" spans="1:12" x14ac:dyDescent="0.45">
      <c r="A27" t="s">
        <v>26</v>
      </c>
      <c r="B27">
        <v>1275</v>
      </c>
      <c r="C27">
        <v>607</v>
      </c>
      <c r="D27">
        <v>41707</v>
      </c>
      <c r="E27">
        <v>3967</v>
      </c>
      <c r="F27">
        <f t="shared" si="0"/>
        <v>40432</v>
      </c>
      <c r="G27">
        <f t="shared" si="1"/>
        <v>3360</v>
      </c>
      <c r="H27" s="1">
        <f t="shared" si="2"/>
        <v>2.5555535189109822E-2</v>
      </c>
      <c r="I27" s="1">
        <f t="shared" si="3"/>
        <v>2.1786068587212357E-2</v>
      </c>
      <c r="K27" s="1">
        <f t="shared" si="4"/>
        <v>3.769466601897465E-3</v>
      </c>
      <c r="L27" s="1">
        <f t="shared" si="5"/>
        <v>4.0972463064102886E-4</v>
      </c>
    </row>
    <row r="28" spans="1:12" x14ac:dyDescent="0.45">
      <c r="A28" t="s">
        <v>27</v>
      </c>
      <c r="B28">
        <v>1212</v>
      </c>
      <c r="C28">
        <v>592</v>
      </c>
      <c r="D28">
        <v>44845</v>
      </c>
      <c r="E28">
        <v>3971</v>
      </c>
      <c r="F28">
        <f t="shared" si="0"/>
        <v>43633</v>
      </c>
      <c r="G28">
        <f t="shared" si="1"/>
        <v>3379</v>
      </c>
      <c r="H28" s="1">
        <f t="shared" si="2"/>
        <v>2.7578765999862212E-2</v>
      </c>
      <c r="I28" s="1">
        <f t="shared" si="3"/>
        <v>2.1909263617913854E-2</v>
      </c>
      <c r="K28" s="1">
        <f t="shared" si="4"/>
        <v>5.6695023819483582E-3</v>
      </c>
      <c r="L28" s="1">
        <f t="shared" si="5"/>
        <v>6.1625025890743026E-4</v>
      </c>
    </row>
    <row r="29" spans="1:12" x14ac:dyDescent="0.45">
      <c r="A29" t="s">
        <v>28</v>
      </c>
      <c r="B29">
        <v>579</v>
      </c>
      <c r="C29">
        <v>275</v>
      </c>
      <c r="D29">
        <v>16026</v>
      </c>
      <c r="E29">
        <v>1442</v>
      </c>
      <c r="F29">
        <f t="shared" si="0"/>
        <v>15447</v>
      </c>
      <c r="G29">
        <f t="shared" si="1"/>
        <v>1167</v>
      </c>
      <c r="H29" s="1">
        <f t="shared" si="2"/>
        <v>9.7634633969672403E-3</v>
      </c>
      <c r="I29" s="1">
        <f t="shared" si="3"/>
        <v>7.5667684646657197E-3</v>
      </c>
      <c r="K29" s="1">
        <f t="shared" si="4"/>
        <v>2.1966949323015206E-3</v>
      </c>
      <c r="L29" s="1">
        <f t="shared" si="5"/>
        <v>2.3877118829364357E-4</v>
      </c>
    </row>
    <row r="30" spans="1:12" x14ac:dyDescent="0.45">
      <c r="A30" t="s">
        <v>29</v>
      </c>
      <c r="B30">
        <v>347</v>
      </c>
      <c r="C30">
        <v>166</v>
      </c>
      <c r="D30">
        <v>6873</v>
      </c>
      <c r="E30">
        <v>652</v>
      </c>
      <c r="F30">
        <f t="shared" si="0"/>
        <v>6526</v>
      </c>
      <c r="G30">
        <f t="shared" si="1"/>
        <v>486</v>
      </c>
      <c r="H30" s="1">
        <f t="shared" si="2"/>
        <v>4.1248373230147089E-3</v>
      </c>
      <c r="I30" s="1">
        <f t="shared" si="3"/>
        <v>3.1511992063646445E-3</v>
      </c>
      <c r="K30" s="1">
        <f t="shared" si="4"/>
        <v>9.7363811665006437E-4</v>
      </c>
      <c r="L30" s="1">
        <f t="shared" si="5"/>
        <v>1.0583023007065917E-4</v>
      </c>
    </row>
    <row r="31" spans="1:12" x14ac:dyDescent="0.45">
      <c r="A31" t="s">
        <v>30</v>
      </c>
      <c r="B31">
        <v>270</v>
      </c>
      <c r="C31">
        <v>154</v>
      </c>
      <c r="D31">
        <v>4695</v>
      </c>
      <c r="E31">
        <v>474</v>
      </c>
      <c r="F31">
        <f t="shared" si="0"/>
        <v>4425</v>
      </c>
      <c r="G31">
        <f t="shared" si="1"/>
        <v>320</v>
      </c>
      <c r="H31" s="1">
        <f t="shared" si="2"/>
        <v>2.7968748321085023E-3</v>
      </c>
      <c r="I31" s="1">
        <f t="shared" si="3"/>
        <v>2.0748636749726053E-3</v>
      </c>
      <c r="K31" s="1">
        <f t="shared" si="4"/>
        <v>7.2201115713589701E-4</v>
      </c>
      <c r="L31" s="1">
        <f t="shared" si="5"/>
        <v>7.8479473601727936E-5</v>
      </c>
    </row>
    <row r="32" spans="1:12" x14ac:dyDescent="0.45">
      <c r="A32" t="s">
        <v>31</v>
      </c>
      <c r="B32">
        <v>233</v>
      </c>
      <c r="C32">
        <v>141</v>
      </c>
      <c r="D32">
        <v>2920</v>
      </c>
      <c r="E32">
        <v>321</v>
      </c>
      <c r="F32">
        <f t="shared" si="0"/>
        <v>2687</v>
      </c>
      <c r="G32">
        <f t="shared" si="1"/>
        <v>180</v>
      </c>
      <c r="H32" s="1">
        <f t="shared" si="2"/>
        <v>1.6983508867515356E-3</v>
      </c>
      <c r="I32" s="1">
        <f t="shared" si="3"/>
        <v>1.1671108171720905E-3</v>
      </c>
      <c r="K32" s="1">
        <f t="shared" si="4"/>
        <v>5.3124006957944517E-4</v>
      </c>
      <c r="L32" s="1">
        <f t="shared" si="5"/>
        <v>5.7743485823852738E-5</v>
      </c>
    </row>
    <row r="33" spans="1:12" x14ac:dyDescent="0.45">
      <c r="A33" t="s">
        <v>32</v>
      </c>
      <c r="B33">
        <v>343</v>
      </c>
      <c r="C33">
        <v>147</v>
      </c>
      <c r="D33">
        <v>1921</v>
      </c>
      <c r="E33">
        <v>237</v>
      </c>
      <c r="F33">
        <f t="shared" si="0"/>
        <v>1578</v>
      </c>
      <c r="G33">
        <f t="shared" si="1"/>
        <v>90</v>
      </c>
      <c r="H33" s="1">
        <f t="shared" si="2"/>
        <v>9.9739400792479469E-4</v>
      </c>
      <c r="I33" s="1">
        <f t="shared" si="3"/>
        <v>5.8355540858604524E-4</v>
      </c>
      <c r="K33" s="1">
        <f t="shared" si="4"/>
        <v>4.1383859933874945E-4</v>
      </c>
      <c r="L33" s="1">
        <f t="shared" si="5"/>
        <v>4.4982456449864075E-5</v>
      </c>
    </row>
    <row r="34" spans="1:12" x14ac:dyDescent="0.45">
      <c r="A34" t="s">
        <v>33</v>
      </c>
      <c r="B34">
        <v>134</v>
      </c>
      <c r="C34">
        <v>71</v>
      </c>
      <c r="D34">
        <v>741</v>
      </c>
      <c r="E34">
        <v>113</v>
      </c>
      <c r="F34">
        <f t="shared" si="0"/>
        <v>607</v>
      </c>
      <c r="G34">
        <f t="shared" si="1"/>
        <v>42</v>
      </c>
      <c r="H34" s="1">
        <f t="shared" si="2"/>
        <v>3.836617001333019E-4</v>
      </c>
      <c r="I34" s="1">
        <f t="shared" si="3"/>
        <v>2.7232585734015446E-4</v>
      </c>
      <c r="K34" s="1">
        <f t="shared" si="4"/>
        <v>1.1133584279314745E-4</v>
      </c>
      <c r="L34" s="1">
        <f t="shared" si="5"/>
        <v>1.2101722042733419E-5</v>
      </c>
    </row>
    <row r="35" spans="1:12" x14ac:dyDescent="0.45">
      <c r="A35" t="s">
        <v>34</v>
      </c>
      <c r="B35">
        <v>1100</v>
      </c>
      <c r="C35">
        <v>387</v>
      </c>
      <c r="D35">
        <v>8866</v>
      </c>
      <c r="E35">
        <v>795</v>
      </c>
      <c r="F35">
        <f t="shared" ref="F35:F66" si="6">(D35-B35)</f>
        <v>7766</v>
      </c>
      <c r="G35">
        <f t="shared" ref="G35:G66" si="7">(E35-C35)</f>
        <v>408</v>
      </c>
      <c r="H35" s="1">
        <f t="shared" ref="H35:H66" si="8">F35/MAX(F$3:F$66)</f>
        <v>4.9085943381140407E-3</v>
      </c>
      <c r="I35" s="1">
        <f t="shared" ref="I35:I66" si="9">G35/MAX(G$3:G$66)</f>
        <v>2.6454511855900716E-3</v>
      </c>
      <c r="K35" s="1">
        <f t="shared" si="4"/>
        <v>2.2631431525239692E-3</v>
      </c>
      <c r="L35" s="1">
        <f t="shared" si="5"/>
        <v>2.459938209265184E-4</v>
      </c>
    </row>
    <row r="36" spans="1:12" x14ac:dyDescent="0.45">
      <c r="A36" t="s">
        <v>35</v>
      </c>
      <c r="B36">
        <v>473</v>
      </c>
      <c r="C36">
        <v>343</v>
      </c>
      <c r="D36">
        <v>5413</v>
      </c>
      <c r="E36">
        <v>648</v>
      </c>
      <c r="F36">
        <f t="shared" si="6"/>
        <v>4940</v>
      </c>
      <c r="G36">
        <f t="shared" si="7"/>
        <v>305</v>
      </c>
      <c r="H36" s="1">
        <f t="shared" si="8"/>
        <v>3.1223868182183056E-3</v>
      </c>
      <c r="I36" s="1">
        <f t="shared" si="9"/>
        <v>1.9776044402082644E-3</v>
      </c>
      <c r="K36" s="1">
        <f t="shared" si="4"/>
        <v>1.1447823780100412E-3</v>
      </c>
      <c r="L36" s="1">
        <f t="shared" si="5"/>
        <v>1.244328671750045E-4</v>
      </c>
    </row>
    <row r="37" spans="1:12" x14ac:dyDescent="0.45">
      <c r="A37" t="s">
        <v>36</v>
      </c>
      <c r="B37">
        <v>572</v>
      </c>
      <c r="C37">
        <v>359</v>
      </c>
      <c r="D37">
        <v>15207</v>
      </c>
      <c r="E37">
        <v>1529</v>
      </c>
      <c r="F37">
        <f t="shared" si="6"/>
        <v>14635</v>
      </c>
      <c r="G37">
        <f t="shared" si="7"/>
        <v>1170</v>
      </c>
      <c r="H37" s="1">
        <f t="shared" si="8"/>
        <v>9.2502289644989678E-3</v>
      </c>
      <c r="I37" s="1">
        <f t="shared" si="9"/>
        <v>7.586220311618588E-3</v>
      </c>
      <c r="K37" s="1">
        <f t="shared" si="4"/>
        <v>1.6640086528803798E-3</v>
      </c>
      <c r="L37" s="1">
        <f t="shared" si="5"/>
        <v>1.8087050574786738E-4</v>
      </c>
    </row>
    <row r="38" spans="1:12" x14ac:dyDescent="0.45">
      <c r="A38" t="s">
        <v>37</v>
      </c>
      <c r="B38">
        <v>500</v>
      </c>
      <c r="C38">
        <v>227</v>
      </c>
      <c r="D38">
        <v>377187</v>
      </c>
      <c r="E38">
        <v>29977</v>
      </c>
      <c r="F38">
        <f t="shared" si="6"/>
        <v>376687</v>
      </c>
      <c r="G38">
        <f t="shared" si="7"/>
        <v>29750</v>
      </c>
      <c r="H38" s="1">
        <f t="shared" si="8"/>
        <v>0.23808957963445321</v>
      </c>
      <c r="I38" s="1">
        <f t="shared" si="9"/>
        <v>0.19289748228260939</v>
      </c>
      <c r="K38" s="1">
        <f t="shared" si="4"/>
        <v>4.5192097351843818E-2</v>
      </c>
      <c r="L38" s="1">
        <f t="shared" si="5"/>
        <v>4.912184494765633E-3</v>
      </c>
    </row>
    <row r="39" spans="1:12" x14ac:dyDescent="0.45">
      <c r="A39" t="s">
        <v>38</v>
      </c>
      <c r="B39">
        <v>399</v>
      </c>
      <c r="C39">
        <v>187</v>
      </c>
      <c r="D39">
        <v>369532</v>
      </c>
      <c r="E39">
        <v>27934</v>
      </c>
      <c r="F39">
        <f t="shared" si="6"/>
        <v>369133</v>
      </c>
      <c r="G39">
        <f t="shared" si="7"/>
        <v>27747</v>
      </c>
      <c r="H39" s="1">
        <f t="shared" si="8"/>
        <v>0.23331498246343679</v>
      </c>
      <c r="I39" s="1">
        <f t="shared" si="9"/>
        <v>0.17991013246707774</v>
      </c>
      <c r="K39" s="1">
        <f t="shared" si="4"/>
        <v>5.3404849996359055E-2</v>
      </c>
      <c r="L39" s="1">
        <f t="shared" si="5"/>
        <v>5.8048749996042455E-3</v>
      </c>
    </row>
    <row r="40" spans="1:12" x14ac:dyDescent="0.45">
      <c r="A40" t="s">
        <v>39</v>
      </c>
      <c r="B40">
        <v>325</v>
      </c>
      <c r="C40">
        <v>169</v>
      </c>
      <c r="D40">
        <v>313425</v>
      </c>
      <c r="E40">
        <v>22520</v>
      </c>
      <c r="F40">
        <f t="shared" si="6"/>
        <v>313100</v>
      </c>
      <c r="G40">
        <f t="shared" si="7"/>
        <v>22351</v>
      </c>
      <c r="H40" s="1">
        <f t="shared" si="8"/>
        <v>0.19789864631258125</v>
      </c>
      <c r="I40" s="1">
        <f t="shared" si="9"/>
        <v>0.14492274374785219</v>
      </c>
      <c r="K40" s="1">
        <f t="shared" si="4"/>
        <v>5.297590256472906E-2</v>
      </c>
      <c r="L40" s="1">
        <f t="shared" si="5"/>
        <v>5.7582502787748985E-3</v>
      </c>
    </row>
    <row r="41" spans="1:12" x14ac:dyDescent="0.45">
      <c r="A41" t="s">
        <v>40</v>
      </c>
      <c r="B41">
        <v>1945</v>
      </c>
      <c r="C41">
        <v>231</v>
      </c>
      <c r="D41">
        <v>171436</v>
      </c>
      <c r="E41">
        <v>12188</v>
      </c>
      <c r="F41">
        <f t="shared" si="6"/>
        <v>169491</v>
      </c>
      <c r="G41">
        <f t="shared" si="7"/>
        <v>11957</v>
      </c>
      <c r="H41" s="1">
        <f t="shared" si="8"/>
        <v>0.10712883890822648</v>
      </c>
      <c r="I41" s="1">
        <f t="shared" si="9"/>
        <v>7.7528578005148258E-2</v>
      </c>
      <c r="K41" s="1">
        <f t="shared" si="4"/>
        <v>2.9600260903078227E-2</v>
      </c>
      <c r="L41" s="1">
        <f t="shared" si="5"/>
        <v>3.2174196633780682E-3</v>
      </c>
    </row>
    <row r="42" spans="1:12" x14ac:dyDescent="0.45">
      <c r="A42" t="s">
        <v>41</v>
      </c>
      <c r="B42">
        <v>200</v>
      </c>
      <c r="C42">
        <v>104</v>
      </c>
      <c r="D42">
        <v>106418</v>
      </c>
      <c r="E42">
        <v>7400</v>
      </c>
      <c r="F42">
        <f t="shared" si="6"/>
        <v>106218</v>
      </c>
      <c r="G42">
        <f t="shared" si="7"/>
        <v>7296</v>
      </c>
      <c r="H42" s="1">
        <f t="shared" si="8"/>
        <v>6.7136373088565168E-2</v>
      </c>
      <c r="I42" s="1">
        <f t="shared" si="9"/>
        <v>4.7306891789375402E-2</v>
      </c>
      <c r="K42" s="1">
        <f t="shared" si="4"/>
        <v>1.9829481299189766E-2</v>
      </c>
      <c r="L42" s="1">
        <f t="shared" si="5"/>
        <v>2.1553784020858441E-3</v>
      </c>
    </row>
    <row r="43" spans="1:12" x14ac:dyDescent="0.45">
      <c r="A43" t="s">
        <v>42</v>
      </c>
      <c r="B43">
        <v>184</v>
      </c>
      <c r="C43">
        <v>116</v>
      </c>
      <c r="D43">
        <v>86596</v>
      </c>
      <c r="E43">
        <v>5935</v>
      </c>
      <c r="F43">
        <f t="shared" si="6"/>
        <v>86412</v>
      </c>
      <c r="G43">
        <f t="shared" si="7"/>
        <v>5819</v>
      </c>
      <c r="H43" s="1">
        <f t="shared" si="8"/>
        <v>5.4617750958680204E-2</v>
      </c>
      <c r="I43" s="1">
        <f t="shared" si="9"/>
        <v>3.7730099139579969E-2</v>
      </c>
      <c r="K43" s="1">
        <f t="shared" si="4"/>
        <v>1.6887651819100236E-2</v>
      </c>
      <c r="L43" s="1">
        <f t="shared" si="5"/>
        <v>1.8356143281630692E-3</v>
      </c>
    </row>
    <row r="44" spans="1:12" x14ac:dyDescent="0.45">
      <c r="A44" t="s">
        <v>43</v>
      </c>
      <c r="B44">
        <v>98</v>
      </c>
      <c r="C44">
        <v>71</v>
      </c>
      <c r="D44">
        <v>42383</v>
      </c>
      <c r="E44">
        <v>2854</v>
      </c>
      <c r="F44">
        <f t="shared" si="6"/>
        <v>42285</v>
      </c>
      <c r="G44">
        <f t="shared" si="7"/>
        <v>2783</v>
      </c>
      <c r="H44" s="1">
        <f t="shared" si="8"/>
        <v>2.6726746276996161E-2</v>
      </c>
      <c r="I44" s="1">
        <f t="shared" si="9"/>
        <v>1.8044830023277378E-2</v>
      </c>
      <c r="K44" s="1">
        <f t="shared" si="4"/>
        <v>8.6819162537187834E-3</v>
      </c>
      <c r="L44" s="1">
        <f t="shared" si="5"/>
        <v>9.4368654931725911E-4</v>
      </c>
    </row>
    <row r="45" spans="1:12" x14ac:dyDescent="0.45">
      <c r="A45" t="s">
        <v>44</v>
      </c>
      <c r="B45">
        <v>115</v>
      </c>
      <c r="C45">
        <v>62</v>
      </c>
      <c r="D45">
        <v>23324</v>
      </c>
      <c r="E45">
        <v>1586</v>
      </c>
      <c r="F45">
        <f t="shared" si="6"/>
        <v>23209</v>
      </c>
      <c r="G45">
        <f t="shared" si="7"/>
        <v>1524</v>
      </c>
      <c r="H45" s="1">
        <f t="shared" si="8"/>
        <v>1.4669529486645476E-2</v>
      </c>
      <c r="I45" s="1">
        <f t="shared" si="9"/>
        <v>9.881538252057032E-3</v>
      </c>
      <c r="K45" s="1">
        <f t="shared" si="4"/>
        <v>4.7879912345884443E-3</v>
      </c>
      <c r="L45" s="1">
        <f t="shared" si="5"/>
        <v>5.2043382984657009E-4</v>
      </c>
    </row>
    <row r="46" spans="1:12" x14ac:dyDescent="0.45">
      <c r="A46" t="s">
        <v>45</v>
      </c>
      <c r="B46">
        <v>105</v>
      </c>
      <c r="C46">
        <v>67</v>
      </c>
      <c r="D46">
        <v>16569</v>
      </c>
      <c r="E46">
        <v>1147</v>
      </c>
      <c r="F46">
        <f t="shared" si="6"/>
        <v>16464</v>
      </c>
      <c r="G46">
        <f t="shared" si="7"/>
        <v>1080</v>
      </c>
      <c r="H46" s="1">
        <f t="shared" si="8"/>
        <v>1.0406270561770481E-2</v>
      </c>
      <c r="I46" s="1">
        <f t="shared" si="9"/>
        <v>7.0026649030325433E-3</v>
      </c>
      <c r="K46" s="1">
        <f t="shared" si="4"/>
        <v>3.403605658737938E-3</v>
      </c>
      <c r="L46" s="1">
        <f t="shared" si="5"/>
        <v>3.6995713681934109E-4</v>
      </c>
    </row>
    <row r="47" spans="1:12" x14ac:dyDescent="0.45">
      <c r="A47" t="s">
        <v>46</v>
      </c>
      <c r="B47">
        <v>63</v>
      </c>
      <c r="C47">
        <v>43</v>
      </c>
      <c r="D47">
        <v>10623</v>
      </c>
      <c r="E47">
        <v>727</v>
      </c>
      <c r="F47">
        <f t="shared" si="6"/>
        <v>10560</v>
      </c>
      <c r="G47">
        <f t="shared" si="7"/>
        <v>684</v>
      </c>
      <c r="H47" s="1">
        <f t="shared" si="8"/>
        <v>6.6745758705233412E-3</v>
      </c>
      <c r="I47" s="1">
        <f t="shared" si="9"/>
        <v>4.4350211052539435E-3</v>
      </c>
      <c r="K47" s="1">
        <f t="shared" si="4"/>
        <v>2.2395547652693977E-3</v>
      </c>
      <c r="L47" s="1">
        <f t="shared" si="5"/>
        <v>2.4342986579015195E-4</v>
      </c>
    </row>
    <row r="48" spans="1:12" x14ac:dyDescent="0.45">
      <c r="A48" t="s">
        <v>47</v>
      </c>
      <c r="B48">
        <v>115</v>
      </c>
      <c r="C48">
        <v>46</v>
      </c>
      <c r="D48">
        <v>9682</v>
      </c>
      <c r="E48">
        <v>641</v>
      </c>
      <c r="F48">
        <f t="shared" si="6"/>
        <v>9567</v>
      </c>
      <c r="G48">
        <f t="shared" si="7"/>
        <v>595</v>
      </c>
      <c r="H48" s="1">
        <f t="shared" si="8"/>
        <v>6.0469381963349248E-3</v>
      </c>
      <c r="I48" s="1">
        <f t="shared" si="9"/>
        <v>3.8579496456521878E-3</v>
      </c>
      <c r="K48" s="1">
        <f t="shared" si="4"/>
        <v>2.188988550682737E-3</v>
      </c>
      <c r="L48" s="1">
        <f t="shared" si="5"/>
        <v>2.3793353811768882E-4</v>
      </c>
    </row>
    <row r="49" spans="1:12" x14ac:dyDescent="0.45">
      <c r="A49" t="s">
        <v>48</v>
      </c>
      <c r="B49">
        <v>1397</v>
      </c>
      <c r="C49">
        <v>326</v>
      </c>
      <c r="D49">
        <v>1583520</v>
      </c>
      <c r="E49">
        <v>154553</v>
      </c>
      <c r="F49">
        <f t="shared" si="6"/>
        <v>1582123</v>
      </c>
      <c r="G49">
        <f t="shared" si="7"/>
        <v>154227</v>
      </c>
      <c r="H49" s="1">
        <f t="shared" si="8"/>
        <v>1</v>
      </c>
      <c r="I49" s="1">
        <f t="shared" si="9"/>
        <v>1</v>
      </c>
      <c r="K49" s="1">
        <f t="shared" si="4"/>
        <v>0</v>
      </c>
      <c r="L49" s="1">
        <f t="shared" si="5"/>
        <v>0</v>
      </c>
    </row>
    <row r="50" spans="1:12" x14ac:dyDescent="0.45">
      <c r="A50" t="s">
        <v>49</v>
      </c>
      <c r="B50">
        <v>537</v>
      </c>
      <c r="C50">
        <v>186</v>
      </c>
      <c r="D50">
        <v>1321441</v>
      </c>
      <c r="E50">
        <v>122301</v>
      </c>
      <c r="F50">
        <f t="shared" si="6"/>
        <v>1320904</v>
      </c>
      <c r="G50">
        <f t="shared" si="7"/>
        <v>122115</v>
      </c>
      <c r="H50" s="1">
        <f t="shared" si="8"/>
        <v>0.83489336796190938</v>
      </c>
      <c r="I50" s="1">
        <f t="shared" si="9"/>
        <v>0.79178743021649911</v>
      </c>
      <c r="K50" s="1">
        <f t="shared" si="4"/>
        <v>4.3105937745410272E-2</v>
      </c>
      <c r="L50" s="1">
        <f t="shared" si="5"/>
        <v>4.6854280158054647E-3</v>
      </c>
    </row>
    <row r="51" spans="1:12" x14ac:dyDescent="0.45">
      <c r="A51" t="s">
        <v>50</v>
      </c>
      <c r="B51">
        <v>642</v>
      </c>
      <c r="C51">
        <v>158</v>
      </c>
      <c r="D51">
        <v>1116674</v>
      </c>
      <c r="E51">
        <v>98593</v>
      </c>
      <c r="F51">
        <f t="shared" si="6"/>
        <v>1116032</v>
      </c>
      <c r="G51">
        <f t="shared" si="7"/>
        <v>98435</v>
      </c>
      <c r="H51" s="1">
        <f t="shared" si="8"/>
        <v>0.70540153957688501</v>
      </c>
      <c r="I51" s="1">
        <f t="shared" si="9"/>
        <v>0.63824751826852621</v>
      </c>
      <c r="K51" s="1">
        <f t="shared" si="4"/>
        <v>6.7154021308358791E-2</v>
      </c>
      <c r="L51" s="1">
        <f t="shared" si="5"/>
        <v>7.2993501422129129E-3</v>
      </c>
    </row>
    <row r="52" spans="1:12" x14ac:dyDescent="0.45">
      <c r="A52" t="s">
        <v>51</v>
      </c>
      <c r="B52">
        <v>2295</v>
      </c>
      <c r="C52">
        <v>366</v>
      </c>
      <c r="D52">
        <v>576111</v>
      </c>
      <c r="E52">
        <v>49663</v>
      </c>
      <c r="F52">
        <f t="shared" si="6"/>
        <v>573816</v>
      </c>
      <c r="G52">
        <f t="shared" si="7"/>
        <v>49297</v>
      </c>
      <c r="H52" s="1">
        <f t="shared" si="8"/>
        <v>0.36268735110986944</v>
      </c>
      <c r="I52" s="1">
        <f t="shared" si="9"/>
        <v>0.31963923307851416</v>
      </c>
      <c r="K52" s="1">
        <f t="shared" si="4"/>
        <v>4.3048118031355276E-2</v>
      </c>
      <c r="L52" s="1">
        <f t="shared" si="5"/>
        <v>4.6791432642777474E-3</v>
      </c>
    </row>
    <row r="53" spans="1:12" x14ac:dyDescent="0.45">
      <c r="A53" t="s">
        <v>52</v>
      </c>
      <c r="B53">
        <v>260</v>
      </c>
      <c r="C53">
        <v>159</v>
      </c>
      <c r="D53">
        <v>355452</v>
      </c>
      <c r="E53">
        <v>30020</v>
      </c>
      <c r="F53">
        <f t="shared" si="6"/>
        <v>355192</v>
      </c>
      <c r="G53">
        <f t="shared" si="7"/>
        <v>29861</v>
      </c>
      <c r="H53" s="1">
        <f t="shared" si="8"/>
        <v>0.22450340460254986</v>
      </c>
      <c r="I53" s="1">
        <f t="shared" si="9"/>
        <v>0.19361720061986551</v>
      </c>
      <c r="K53" s="1">
        <f t="shared" si="4"/>
        <v>3.0886203982684352E-2</v>
      </c>
      <c r="L53" s="1">
        <f t="shared" si="5"/>
        <v>3.3571960850743861E-3</v>
      </c>
    </row>
    <row r="54" spans="1:12" x14ac:dyDescent="0.45">
      <c r="A54" t="s">
        <v>53</v>
      </c>
      <c r="B54">
        <v>310</v>
      </c>
      <c r="C54">
        <v>197</v>
      </c>
      <c r="D54">
        <v>247481</v>
      </c>
      <c r="E54">
        <v>20706</v>
      </c>
      <c r="F54">
        <f t="shared" si="6"/>
        <v>247171</v>
      </c>
      <c r="G54">
        <f t="shared" si="7"/>
        <v>20509</v>
      </c>
      <c r="H54" s="1">
        <f t="shared" si="8"/>
        <v>0.15622742353154589</v>
      </c>
      <c r="I54" s="1">
        <f t="shared" si="9"/>
        <v>0.13297930971879113</v>
      </c>
      <c r="K54" s="1">
        <f t="shared" si="4"/>
        <v>2.3248113812754767E-2</v>
      </c>
      <c r="L54" s="1">
        <f t="shared" si="5"/>
        <v>2.5269688926907357E-3</v>
      </c>
    </row>
    <row r="55" spans="1:12" x14ac:dyDescent="0.45">
      <c r="A55" t="s">
        <v>54</v>
      </c>
      <c r="B55">
        <v>278</v>
      </c>
      <c r="C55">
        <v>150</v>
      </c>
      <c r="D55">
        <v>231118</v>
      </c>
      <c r="E55">
        <v>18882</v>
      </c>
      <c r="F55">
        <f t="shared" si="6"/>
        <v>230840</v>
      </c>
      <c r="G55">
        <f t="shared" si="7"/>
        <v>18732</v>
      </c>
      <c r="H55" s="1">
        <f t="shared" si="8"/>
        <v>0.14590521723026592</v>
      </c>
      <c r="I55" s="1">
        <f t="shared" si="9"/>
        <v>0.12145733237370888</v>
      </c>
      <c r="K55" s="1">
        <f t="shared" si="4"/>
        <v>2.4447884856557037E-2</v>
      </c>
      <c r="L55" s="1">
        <f t="shared" si="5"/>
        <v>2.6573787887561998E-3</v>
      </c>
    </row>
    <row r="56" spans="1:12" x14ac:dyDescent="0.45">
      <c r="A56" t="s">
        <v>55</v>
      </c>
      <c r="B56">
        <v>118</v>
      </c>
      <c r="C56">
        <v>72</v>
      </c>
      <c r="D56">
        <v>86599</v>
      </c>
      <c r="E56">
        <v>6924</v>
      </c>
      <c r="F56">
        <f t="shared" si="6"/>
        <v>86481</v>
      </c>
      <c r="G56">
        <f t="shared" si="7"/>
        <v>6852</v>
      </c>
      <c r="H56" s="1">
        <f t="shared" si="8"/>
        <v>5.4661363244197826E-2</v>
      </c>
      <c r="I56" s="1">
        <f t="shared" si="9"/>
        <v>4.4428018440350908E-2</v>
      </c>
      <c r="K56" s="1">
        <f t="shared" si="4"/>
        <v>1.0233344803846918E-2</v>
      </c>
      <c r="L56" s="1">
        <f t="shared" si="5"/>
        <v>1.112320087374665E-3</v>
      </c>
    </row>
    <row r="57" spans="1:12" x14ac:dyDescent="0.45">
      <c r="A57" t="s">
        <v>56</v>
      </c>
      <c r="B57">
        <v>121</v>
      </c>
      <c r="C57">
        <v>78</v>
      </c>
      <c r="D57">
        <v>51960</v>
      </c>
      <c r="E57">
        <v>4073</v>
      </c>
      <c r="F57">
        <f t="shared" si="6"/>
        <v>51839</v>
      </c>
      <c r="G57">
        <f t="shared" si="7"/>
        <v>3995</v>
      </c>
      <c r="H57" s="1">
        <f t="shared" si="8"/>
        <v>3.2765467665914726E-2</v>
      </c>
      <c r="I57" s="1">
        <f t="shared" si="9"/>
        <v>2.5903376192236118E-2</v>
      </c>
      <c r="K57" s="1">
        <f t="shared" si="4"/>
        <v>6.8620914736786075E-3</v>
      </c>
      <c r="L57" s="1">
        <f t="shared" si="5"/>
        <v>7.4587950800854438E-4</v>
      </c>
    </row>
    <row r="58" spans="1:12" x14ac:dyDescent="0.45">
      <c r="A58" t="s">
        <v>57</v>
      </c>
      <c r="B58">
        <v>83</v>
      </c>
      <c r="C58">
        <v>44</v>
      </c>
      <c r="D58">
        <v>24276</v>
      </c>
      <c r="E58">
        <v>1841</v>
      </c>
      <c r="F58">
        <f t="shared" si="6"/>
        <v>24193</v>
      </c>
      <c r="G58">
        <f t="shared" si="7"/>
        <v>1797</v>
      </c>
      <c r="H58" s="1">
        <f t="shared" si="8"/>
        <v>1.5291478601853332E-2</v>
      </c>
      <c r="I58" s="1">
        <f t="shared" si="9"/>
        <v>1.1651656324768037E-2</v>
      </c>
      <c r="K58" s="1">
        <f t="shared" si="4"/>
        <v>3.6398222770852948E-3</v>
      </c>
      <c r="L58" s="1">
        <f t="shared" si="5"/>
        <v>3.956328562049234E-4</v>
      </c>
    </row>
    <row r="59" spans="1:12" x14ac:dyDescent="0.45">
      <c r="A59" t="s">
        <v>58</v>
      </c>
      <c r="B59">
        <v>529</v>
      </c>
      <c r="C59">
        <v>178</v>
      </c>
      <c r="D59">
        <v>735</v>
      </c>
      <c r="E59">
        <v>89</v>
      </c>
      <c r="F59">
        <f t="shared" si="6"/>
        <v>206</v>
      </c>
      <c r="G59">
        <f t="shared" si="7"/>
        <v>-89</v>
      </c>
      <c r="H59" s="1">
        <f t="shared" si="8"/>
        <v>1.3020479444392124E-4</v>
      </c>
      <c r="I59" s="1">
        <f t="shared" si="9"/>
        <v>-5.7707145960175581E-4</v>
      </c>
      <c r="K59" s="1">
        <f t="shared" si="4"/>
        <v>7.0727625404567703E-4</v>
      </c>
      <c r="L59" s="1">
        <f t="shared" si="5"/>
        <v>7.6877853700617078E-5</v>
      </c>
    </row>
    <row r="60" spans="1:12" x14ac:dyDescent="0.45">
      <c r="A60" t="s">
        <v>59</v>
      </c>
      <c r="B60">
        <v>415</v>
      </c>
      <c r="C60">
        <v>166</v>
      </c>
      <c r="D60">
        <v>607</v>
      </c>
      <c r="E60">
        <v>76</v>
      </c>
      <c r="F60">
        <f t="shared" si="6"/>
        <v>192</v>
      </c>
      <c r="G60">
        <f t="shared" si="7"/>
        <v>-90</v>
      </c>
      <c r="H60" s="1">
        <f t="shared" si="8"/>
        <v>1.213559249186062E-4</v>
      </c>
      <c r="I60" s="1">
        <f t="shared" si="9"/>
        <v>-5.8355540858604524E-4</v>
      </c>
      <c r="K60" s="1">
        <f t="shared" si="4"/>
        <v>7.0491133350465143E-4</v>
      </c>
      <c r="L60" s="1">
        <f t="shared" si="5"/>
        <v>7.6620797120070818E-5</v>
      </c>
    </row>
    <row r="61" spans="1:12" x14ac:dyDescent="0.45">
      <c r="A61" t="s">
        <v>60</v>
      </c>
      <c r="B61">
        <v>444</v>
      </c>
      <c r="C61">
        <v>132</v>
      </c>
      <c r="D61">
        <v>576</v>
      </c>
      <c r="E61">
        <v>73</v>
      </c>
      <c r="F61">
        <f t="shared" si="6"/>
        <v>132</v>
      </c>
      <c r="G61">
        <f t="shared" si="7"/>
        <v>-59</v>
      </c>
      <c r="H61" s="1">
        <f t="shared" si="8"/>
        <v>8.3432198381541768E-5</v>
      </c>
      <c r="I61" s="1">
        <f t="shared" si="9"/>
        <v>-3.8255299007307412E-4</v>
      </c>
      <c r="K61" s="1">
        <f t="shared" si="4"/>
        <v>4.6598518845461588E-4</v>
      </c>
      <c r="L61" s="1">
        <f t="shared" si="5"/>
        <v>5.0650563962458254E-5</v>
      </c>
    </row>
    <row r="62" spans="1:12" x14ac:dyDescent="0.45">
      <c r="A62" t="s">
        <v>61</v>
      </c>
      <c r="B62">
        <v>456</v>
      </c>
      <c r="C62">
        <v>123</v>
      </c>
      <c r="D62">
        <v>561</v>
      </c>
      <c r="E62">
        <v>85</v>
      </c>
      <c r="F62">
        <f t="shared" si="6"/>
        <v>105</v>
      </c>
      <c r="G62">
        <f t="shared" si="7"/>
        <v>-38</v>
      </c>
      <c r="H62" s="1">
        <f t="shared" si="8"/>
        <v>6.6366521439862773E-5</v>
      </c>
      <c r="I62" s="1">
        <f t="shared" si="9"/>
        <v>-2.4639006140299687E-4</v>
      </c>
      <c r="K62" s="1">
        <f t="shared" si="4"/>
        <v>3.1275658284285967E-4</v>
      </c>
      <c r="L62" s="1">
        <f t="shared" si="5"/>
        <v>3.3995280743789099E-5</v>
      </c>
    </row>
    <row r="63" spans="1:12" x14ac:dyDescent="0.45">
      <c r="A63" t="s">
        <v>62</v>
      </c>
      <c r="B63">
        <v>329</v>
      </c>
      <c r="C63">
        <v>95</v>
      </c>
      <c r="D63">
        <v>405</v>
      </c>
      <c r="E63">
        <v>63</v>
      </c>
      <c r="F63">
        <f t="shared" si="6"/>
        <v>76</v>
      </c>
      <c r="G63">
        <f t="shared" si="7"/>
        <v>-32</v>
      </c>
      <c r="H63" s="1">
        <f t="shared" si="8"/>
        <v>4.8036720280281618E-5</v>
      </c>
      <c r="I63" s="1">
        <f t="shared" si="9"/>
        <v>-2.0748636749726054E-4</v>
      </c>
      <c r="K63" s="1">
        <f t="shared" si="4"/>
        <v>2.5552308777754214E-4</v>
      </c>
      <c r="L63" s="1">
        <f t="shared" si="5"/>
        <v>2.7774248671471973E-5</v>
      </c>
    </row>
    <row r="64" spans="1:12" x14ac:dyDescent="0.45">
      <c r="A64" t="s">
        <v>63</v>
      </c>
      <c r="B64">
        <v>137</v>
      </c>
      <c r="C64">
        <v>61</v>
      </c>
      <c r="D64">
        <v>166</v>
      </c>
      <c r="E64">
        <v>49</v>
      </c>
      <c r="F64">
        <f t="shared" si="6"/>
        <v>29</v>
      </c>
      <c r="G64">
        <f t="shared" si="7"/>
        <v>-12</v>
      </c>
      <c r="H64" s="1">
        <f t="shared" si="8"/>
        <v>1.8329801159581144E-5</v>
      </c>
      <c r="I64" s="1">
        <f t="shared" si="9"/>
        <v>-7.7807387811472696E-5</v>
      </c>
      <c r="K64" s="1">
        <f t="shared" si="4"/>
        <v>9.6137188971053843E-5</v>
      </c>
      <c r="L64" s="1">
        <f t="shared" si="5"/>
        <v>1.0449694453375418E-5</v>
      </c>
    </row>
    <row r="65" spans="1:12" x14ac:dyDescent="0.45">
      <c r="A65" t="s">
        <v>64</v>
      </c>
      <c r="B65">
        <v>223</v>
      </c>
      <c r="C65">
        <v>63</v>
      </c>
      <c r="D65">
        <v>258</v>
      </c>
      <c r="E65">
        <v>49</v>
      </c>
      <c r="F65">
        <f t="shared" si="6"/>
        <v>35</v>
      </c>
      <c r="G65">
        <f t="shared" si="7"/>
        <v>-14</v>
      </c>
      <c r="H65" s="1">
        <f t="shared" si="8"/>
        <v>2.2122173813287587E-5</v>
      </c>
      <c r="I65" s="1">
        <f t="shared" si="9"/>
        <v>-9.0775285780051476E-5</v>
      </c>
      <c r="K65" s="1">
        <f t="shared" si="4"/>
        <v>1.1289745959333907E-4</v>
      </c>
      <c r="L65" s="1">
        <f t="shared" si="5"/>
        <v>1.2271462999275987E-5</v>
      </c>
    </row>
    <row r="66" spans="1:12" x14ac:dyDescent="0.45">
      <c r="A66" t="s">
        <v>65</v>
      </c>
      <c r="B66">
        <v>154</v>
      </c>
      <c r="C66">
        <v>53</v>
      </c>
      <c r="D66">
        <v>172</v>
      </c>
      <c r="E66">
        <v>43</v>
      </c>
      <c r="F66">
        <f t="shared" si="6"/>
        <v>18</v>
      </c>
      <c r="G66">
        <f t="shared" si="7"/>
        <v>-10</v>
      </c>
      <c r="H66" s="1">
        <f t="shared" si="8"/>
        <v>1.1377117961119332E-5</v>
      </c>
      <c r="I66" s="1">
        <f t="shared" si="9"/>
        <v>-6.4839489842893915E-5</v>
      </c>
      <c r="K66" s="1">
        <f t="shared" si="4"/>
        <v>7.6216607804013246E-5</v>
      </c>
      <c r="L66" s="1">
        <f t="shared" si="5"/>
        <v>8.2844138917405714E-6</v>
      </c>
    </row>
    <row r="67" spans="1:12" ht="18" x14ac:dyDescent="0.55000000000000004">
      <c r="K67" s="2">
        <f>SUM(K3:K66)</f>
        <v>0.53604280123747805</v>
      </c>
      <c r="L67" s="3">
        <f>SUM(L3:L66)</f>
        <v>5.8265521873638926E-2</v>
      </c>
    </row>
    <row r="68" spans="1:12" x14ac:dyDescent="0.45">
      <c r="L68"/>
    </row>
  </sheetData>
  <mergeCells count="4">
    <mergeCell ref="F1:G1"/>
    <mergeCell ref="B1:C1"/>
    <mergeCell ref="D1:E1"/>
    <mergeCell ref="H1:I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8D134-5A97-4BE8-8147-720F2A8EE5DB}">
  <dimension ref="A1:O68"/>
  <sheetViews>
    <sheetView workbookViewId="0">
      <selection activeCell="O1" sqref="O1:O2"/>
    </sheetView>
  </sheetViews>
  <sheetFormatPr defaultColWidth="8.796875" defaultRowHeight="14.25" x14ac:dyDescent="0.45"/>
  <cols>
    <col min="1" max="1" width="11.33203125" customWidth="1"/>
    <col min="12" max="12" width="13.46484375" style="1" customWidth="1"/>
    <col min="15" max="15" width="13" customWidth="1"/>
  </cols>
  <sheetData>
    <row r="1" spans="1:15" ht="15.75" x14ac:dyDescent="0.5">
      <c r="B1" s="8" t="s">
        <v>71</v>
      </c>
      <c r="C1" s="8"/>
      <c r="D1" s="8" t="s">
        <v>91</v>
      </c>
      <c r="E1" s="8"/>
      <c r="F1" s="8" t="s">
        <v>89</v>
      </c>
      <c r="G1" s="8"/>
      <c r="H1" s="8" t="s">
        <v>66</v>
      </c>
      <c r="I1" s="8"/>
      <c r="J1" s="5"/>
      <c r="K1" s="5" t="s">
        <v>67</v>
      </c>
      <c r="L1" s="6" t="s">
        <v>90</v>
      </c>
      <c r="O1" t="s">
        <v>92</v>
      </c>
    </row>
    <row r="2" spans="1:15" ht="18" x14ac:dyDescent="0.55000000000000004">
      <c r="A2" t="s">
        <v>68</v>
      </c>
      <c r="B2" t="s">
        <v>72</v>
      </c>
      <c r="C2" t="s">
        <v>1</v>
      </c>
      <c r="D2" t="s">
        <v>84</v>
      </c>
      <c r="E2" t="s">
        <v>85</v>
      </c>
      <c r="F2" t="s">
        <v>84</v>
      </c>
      <c r="G2" t="s">
        <v>85</v>
      </c>
      <c r="H2" t="s">
        <v>84</v>
      </c>
      <c r="I2" t="s">
        <v>85</v>
      </c>
      <c r="K2" t="s">
        <v>67</v>
      </c>
      <c r="L2" s="1" t="s">
        <v>76</v>
      </c>
      <c r="O2" s="7">
        <f>L67</f>
        <v>3.3283344908907005E-2</v>
      </c>
    </row>
    <row r="3" spans="1:15" x14ac:dyDescent="0.45">
      <c r="A3" t="s">
        <v>2</v>
      </c>
      <c r="B3">
        <v>777</v>
      </c>
      <c r="C3">
        <v>754</v>
      </c>
      <c r="D3">
        <v>807</v>
      </c>
      <c r="E3">
        <v>540</v>
      </c>
      <c r="F3">
        <f t="shared" ref="F3:F34" si="0">(D3-B3)</f>
        <v>30</v>
      </c>
      <c r="G3">
        <f t="shared" ref="G3:G34" si="1">(E3-C3)</f>
        <v>-214</v>
      </c>
      <c r="H3" s="1">
        <f t="shared" ref="H3:H34" si="2">F3/MAX(F$3:F$66)</f>
        <v>1.7736681230452698E-4</v>
      </c>
      <c r="I3" s="1">
        <f t="shared" ref="I3:I34" si="3">G3/MAX(G$3:G$66)</f>
        <v>-3.1723348681109192E-4</v>
      </c>
      <c r="K3" s="1">
        <f>ABS(H3-I3)</f>
        <v>4.9460029911561887E-4</v>
      </c>
      <c r="L3" s="1">
        <f>K3/9.2</f>
        <v>5.3760902077784663E-5</v>
      </c>
    </row>
    <row r="4" spans="1:15" x14ac:dyDescent="0.45">
      <c r="A4" t="s">
        <v>3</v>
      </c>
      <c r="B4">
        <v>1701</v>
      </c>
      <c r="C4">
        <v>2846</v>
      </c>
      <c r="D4">
        <v>1669</v>
      </c>
      <c r="E4">
        <v>1872</v>
      </c>
      <c r="F4">
        <f t="shared" si="0"/>
        <v>-32</v>
      </c>
      <c r="G4">
        <f t="shared" si="1"/>
        <v>-974</v>
      </c>
      <c r="H4" s="1">
        <f t="shared" si="2"/>
        <v>-1.8919126645816213E-4</v>
      </c>
      <c r="I4" s="1">
        <f t="shared" si="3"/>
        <v>-1.4438570848317922E-3</v>
      </c>
      <c r="K4" s="1">
        <f t="shared" ref="K4:K66" si="4">ABS(H4-I4)</f>
        <v>1.25466581837363E-3</v>
      </c>
      <c r="L4" s="1">
        <f t="shared" ref="L4:L66" si="5">K4/9.2</f>
        <v>1.3637671938843804E-4</v>
      </c>
    </row>
    <row r="5" spans="1:15" x14ac:dyDescent="0.45">
      <c r="A5" t="s">
        <v>4</v>
      </c>
      <c r="B5">
        <v>793</v>
      </c>
      <c r="C5">
        <v>8380</v>
      </c>
      <c r="D5">
        <v>781</v>
      </c>
      <c r="E5">
        <v>6090</v>
      </c>
      <c r="F5">
        <f t="shared" si="0"/>
        <v>-12</v>
      </c>
      <c r="G5">
        <f t="shared" si="1"/>
        <v>-2290</v>
      </c>
      <c r="H5" s="1">
        <f t="shared" si="2"/>
        <v>-7.0946724921810793E-5</v>
      </c>
      <c r="I5" s="1">
        <f t="shared" si="3"/>
        <v>-3.3946947887728992E-3</v>
      </c>
      <c r="K5" s="1">
        <f t="shared" si="4"/>
        <v>3.3237480638510885E-3</v>
      </c>
      <c r="L5" s="1">
        <f t="shared" si="5"/>
        <v>3.6127696346207488E-4</v>
      </c>
    </row>
    <row r="6" spans="1:15" x14ac:dyDescent="0.45">
      <c r="A6" t="s">
        <v>5</v>
      </c>
      <c r="B6">
        <v>751</v>
      </c>
      <c r="C6">
        <v>12444</v>
      </c>
      <c r="D6">
        <v>780</v>
      </c>
      <c r="E6">
        <v>9329</v>
      </c>
      <c r="F6">
        <f t="shared" si="0"/>
        <v>29</v>
      </c>
      <c r="G6">
        <f t="shared" si="1"/>
        <v>-3115</v>
      </c>
      <c r="H6" s="1">
        <f t="shared" si="2"/>
        <v>1.7145458522770942E-4</v>
      </c>
      <c r="I6" s="1">
        <f t="shared" si="3"/>
        <v>-4.6176743524137913E-3</v>
      </c>
      <c r="K6" s="1">
        <f t="shared" si="4"/>
        <v>4.789128937641501E-3</v>
      </c>
      <c r="L6" s="1">
        <f t="shared" si="5"/>
        <v>5.2055749322190228E-4</v>
      </c>
    </row>
    <row r="7" spans="1:15" x14ac:dyDescent="0.45">
      <c r="A7" t="s">
        <v>6</v>
      </c>
      <c r="B7">
        <v>921</v>
      </c>
      <c r="C7">
        <v>19028</v>
      </c>
      <c r="D7">
        <v>973</v>
      </c>
      <c r="E7">
        <v>14246</v>
      </c>
      <c r="F7">
        <f t="shared" si="0"/>
        <v>52</v>
      </c>
      <c r="G7">
        <f t="shared" si="1"/>
        <v>-4782</v>
      </c>
      <c r="H7" s="1">
        <f t="shared" si="2"/>
        <v>3.0743580799451347E-4</v>
      </c>
      <c r="I7" s="1">
        <f t="shared" si="3"/>
        <v>-7.0888342707039319E-3</v>
      </c>
      <c r="K7" s="1">
        <f t="shared" si="4"/>
        <v>7.3962700786984453E-3</v>
      </c>
      <c r="L7" s="1">
        <f t="shared" si="5"/>
        <v>8.039423998585267E-4</v>
      </c>
    </row>
    <row r="8" spans="1:15" x14ac:dyDescent="0.45">
      <c r="A8" t="s">
        <v>7</v>
      </c>
      <c r="B8">
        <v>1367</v>
      </c>
      <c r="C8">
        <v>32518</v>
      </c>
      <c r="D8">
        <v>1330</v>
      </c>
      <c r="E8">
        <v>24916</v>
      </c>
      <c r="F8">
        <f t="shared" si="0"/>
        <v>-37</v>
      </c>
      <c r="G8">
        <f t="shared" si="1"/>
        <v>-7602</v>
      </c>
      <c r="H8" s="1">
        <f t="shared" si="2"/>
        <v>-2.1875240184224997E-4</v>
      </c>
      <c r="I8" s="1">
        <f t="shared" si="3"/>
        <v>-1.1269200779149162E-2</v>
      </c>
      <c r="K8" s="1">
        <f t="shared" si="4"/>
        <v>1.1050448377306912E-2</v>
      </c>
      <c r="L8" s="1">
        <f t="shared" si="5"/>
        <v>1.201135693185534E-3</v>
      </c>
    </row>
    <row r="9" spans="1:15" x14ac:dyDescent="0.45">
      <c r="A9" t="s">
        <v>8</v>
      </c>
      <c r="B9">
        <v>24631</v>
      </c>
      <c r="C9">
        <v>67708</v>
      </c>
      <c r="D9">
        <v>28342</v>
      </c>
      <c r="E9">
        <v>67523</v>
      </c>
      <c r="F9">
        <f t="shared" si="0"/>
        <v>3711</v>
      </c>
      <c r="G9">
        <f t="shared" si="1"/>
        <v>-185</v>
      </c>
      <c r="H9" s="1">
        <f t="shared" si="2"/>
        <v>2.194027468206999E-2</v>
      </c>
      <c r="I9" s="1">
        <f t="shared" si="3"/>
        <v>-2.742439021497757E-4</v>
      </c>
      <c r="K9" s="1">
        <f t="shared" si="4"/>
        <v>2.2214518584219765E-2</v>
      </c>
      <c r="L9" s="1">
        <f t="shared" si="5"/>
        <v>2.4146215852412791E-3</v>
      </c>
    </row>
    <row r="10" spans="1:15" x14ac:dyDescent="0.45">
      <c r="A10" t="s">
        <v>9</v>
      </c>
      <c r="B10">
        <v>2055</v>
      </c>
      <c r="C10">
        <v>35630</v>
      </c>
      <c r="D10">
        <v>3876</v>
      </c>
      <c r="E10">
        <v>46986</v>
      </c>
      <c r="F10">
        <f t="shared" si="0"/>
        <v>1821</v>
      </c>
      <c r="G10">
        <f t="shared" si="1"/>
        <v>11356</v>
      </c>
      <c r="H10" s="1">
        <f t="shared" si="2"/>
        <v>1.0766165506884789E-2</v>
      </c>
      <c r="I10" s="1">
        <f t="shared" si="3"/>
        <v>1.6834128393582989E-2</v>
      </c>
      <c r="K10" s="1">
        <f t="shared" si="4"/>
        <v>6.0679628866982006E-3</v>
      </c>
      <c r="L10" s="1">
        <f t="shared" si="5"/>
        <v>6.5956118333676094E-4</v>
      </c>
    </row>
    <row r="11" spans="1:15" x14ac:dyDescent="0.45">
      <c r="A11" t="s">
        <v>10</v>
      </c>
      <c r="B11">
        <v>6617</v>
      </c>
      <c r="C11">
        <v>28567</v>
      </c>
      <c r="D11">
        <v>10579</v>
      </c>
      <c r="E11">
        <v>37542</v>
      </c>
      <c r="F11">
        <f t="shared" si="0"/>
        <v>3962</v>
      </c>
      <c r="G11">
        <f t="shared" si="1"/>
        <v>8975</v>
      </c>
      <c r="H11" s="1">
        <f t="shared" si="2"/>
        <v>2.3424243678351199E-2</v>
      </c>
      <c r="I11" s="1">
        <f t="shared" si="3"/>
        <v>1.3304535252941821E-2</v>
      </c>
      <c r="K11" s="1">
        <f t="shared" si="4"/>
        <v>1.0119708425409378E-2</v>
      </c>
      <c r="L11" s="1">
        <f t="shared" si="5"/>
        <v>1.099968307109715E-3</v>
      </c>
    </row>
    <row r="12" spans="1:15" x14ac:dyDescent="0.45">
      <c r="A12" t="s">
        <v>11</v>
      </c>
      <c r="B12">
        <v>8477</v>
      </c>
      <c r="C12">
        <v>14320</v>
      </c>
      <c r="D12">
        <v>9842</v>
      </c>
      <c r="E12">
        <v>16095</v>
      </c>
      <c r="F12">
        <f t="shared" si="0"/>
        <v>1365</v>
      </c>
      <c r="G12">
        <f t="shared" si="1"/>
        <v>1775</v>
      </c>
      <c r="H12" s="1">
        <f t="shared" si="2"/>
        <v>8.0701899598559779E-3</v>
      </c>
      <c r="I12" s="1">
        <f t="shared" si="3"/>
        <v>2.6312590611667669E-3</v>
      </c>
      <c r="K12" s="1">
        <f t="shared" si="4"/>
        <v>5.4389308986892114E-3</v>
      </c>
      <c r="L12" s="1">
        <f t="shared" si="5"/>
        <v>5.911881411618708E-4</v>
      </c>
    </row>
    <row r="13" spans="1:15" x14ac:dyDescent="0.45">
      <c r="A13" t="s">
        <v>12</v>
      </c>
      <c r="B13">
        <v>3331</v>
      </c>
      <c r="C13">
        <v>5699</v>
      </c>
      <c r="D13">
        <v>5516</v>
      </c>
      <c r="E13">
        <v>6630</v>
      </c>
      <c r="F13">
        <f t="shared" si="0"/>
        <v>2185</v>
      </c>
      <c r="G13">
        <f t="shared" si="1"/>
        <v>931</v>
      </c>
      <c r="H13" s="1">
        <f t="shared" si="2"/>
        <v>1.2918216162846382E-2</v>
      </c>
      <c r="I13" s="1">
        <f t="shared" si="3"/>
        <v>1.3801139075753578E-3</v>
      </c>
      <c r="K13" s="1">
        <f t="shared" si="4"/>
        <v>1.1538102255271025E-2</v>
      </c>
      <c r="L13" s="1">
        <f t="shared" si="5"/>
        <v>1.2541415494859811E-3</v>
      </c>
    </row>
    <row r="14" spans="1:15" x14ac:dyDescent="0.45">
      <c r="A14" t="s">
        <v>13</v>
      </c>
      <c r="B14">
        <v>106</v>
      </c>
      <c r="C14">
        <v>2479</v>
      </c>
      <c r="D14">
        <v>133</v>
      </c>
      <c r="E14">
        <v>2800</v>
      </c>
      <c r="F14">
        <f t="shared" si="0"/>
        <v>27</v>
      </c>
      <c r="G14">
        <f t="shared" si="1"/>
        <v>321</v>
      </c>
      <c r="H14" s="1">
        <f t="shared" si="2"/>
        <v>1.596301310740743E-4</v>
      </c>
      <c r="I14" s="1">
        <f t="shared" si="3"/>
        <v>4.7585023021663785E-4</v>
      </c>
      <c r="K14" s="1">
        <f t="shared" si="4"/>
        <v>3.1622009914256355E-4</v>
      </c>
      <c r="L14" s="1">
        <f t="shared" si="5"/>
        <v>3.4371749906800387E-5</v>
      </c>
    </row>
    <row r="15" spans="1:15" x14ac:dyDescent="0.45">
      <c r="A15" t="s">
        <v>14</v>
      </c>
      <c r="B15">
        <v>97</v>
      </c>
      <c r="C15">
        <v>2184</v>
      </c>
      <c r="D15">
        <v>147</v>
      </c>
      <c r="E15">
        <v>2356</v>
      </c>
      <c r="F15">
        <f t="shared" si="0"/>
        <v>50</v>
      </c>
      <c r="G15">
        <f t="shared" si="1"/>
        <v>172</v>
      </c>
      <c r="H15" s="1">
        <f t="shared" si="2"/>
        <v>2.956113538408783E-4</v>
      </c>
      <c r="I15" s="1">
        <f t="shared" si="3"/>
        <v>2.5497270902573744E-4</v>
      </c>
      <c r="K15" s="1">
        <f t="shared" si="4"/>
        <v>4.0638644815140857E-5</v>
      </c>
      <c r="L15" s="1">
        <f t="shared" si="5"/>
        <v>4.4172440016457454E-6</v>
      </c>
    </row>
    <row r="16" spans="1:15" x14ac:dyDescent="0.45">
      <c r="A16" t="s">
        <v>15</v>
      </c>
      <c r="B16">
        <v>122</v>
      </c>
      <c r="C16">
        <v>2394</v>
      </c>
      <c r="D16">
        <v>150</v>
      </c>
      <c r="E16">
        <v>2569</v>
      </c>
      <c r="F16">
        <f t="shared" si="0"/>
        <v>28</v>
      </c>
      <c r="G16">
        <f t="shared" si="1"/>
        <v>175</v>
      </c>
      <c r="H16" s="1">
        <f t="shared" si="2"/>
        <v>1.6554235815089186E-4</v>
      </c>
      <c r="I16" s="1">
        <f t="shared" si="3"/>
        <v>2.5941990743897703E-4</v>
      </c>
      <c r="K16" s="1">
        <f t="shared" si="4"/>
        <v>9.3877549288085173E-5</v>
      </c>
      <c r="L16" s="1">
        <f t="shared" si="5"/>
        <v>1.0204081444357085E-5</v>
      </c>
    </row>
    <row r="17" spans="1:12" x14ac:dyDescent="0.45">
      <c r="A17" t="s">
        <v>16</v>
      </c>
      <c r="B17">
        <v>112</v>
      </c>
      <c r="C17">
        <v>1750</v>
      </c>
      <c r="D17">
        <v>102</v>
      </c>
      <c r="E17">
        <v>1819</v>
      </c>
      <c r="F17">
        <f t="shared" si="0"/>
        <v>-10</v>
      </c>
      <c r="G17">
        <f t="shared" si="1"/>
        <v>69</v>
      </c>
      <c r="H17" s="1">
        <f t="shared" si="2"/>
        <v>-5.9122270768175663E-5</v>
      </c>
      <c r="I17" s="1">
        <f t="shared" si="3"/>
        <v>1.0228556350451094E-4</v>
      </c>
      <c r="K17" s="1">
        <f t="shared" si="4"/>
        <v>1.614078342726866E-4</v>
      </c>
      <c r="L17" s="1">
        <f t="shared" si="5"/>
        <v>1.7544329812248543E-5</v>
      </c>
    </row>
    <row r="18" spans="1:12" x14ac:dyDescent="0.45">
      <c r="A18" t="s">
        <v>17</v>
      </c>
      <c r="B18">
        <v>127</v>
      </c>
      <c r="C18">
        <v>1348</v>
      </c>
      <c r="D18">
        <v>118</v>
      </c>
      <c r="E18">
        <v>1359</v>
      </c>
      <c r="F18">
        <f t="shared" si="0"/>
        <v>-9</v>
      </c>
      <c r="G18">
        <f t="shared" si="1"/>
        <v>11</v>
      </c>
      <c r="H18" s="1">
        <f t="shared" si="2"/>
        <v>-5.3210043691358095E-5</v>
      </c>
      <c r="I18" s="1">
        <f t="shared" si="3"/>
        <v>1.6306394181878557E-5</v>
      </c>
      <c r="K18" s="1">
        <f t="shared" si="4"/>
        <v>6.9516437873236655E-5</v>
      </c>
      <c r="L18" s="1">
        <f t="shared" si="5"/>
        <v>7.5561345514387673E-6</v>
      </c>
    </row>
    <row r="19" spans="1:12" x14ac:dyDescent="0.45">
      <c r="A19" t="s">
        <v>18</v>
      </c>
      <c r="B19">
        <v>3021</v>
      </c>
      <c r="C19">
        <v>4504</v>
      </c>
      <c r="D19">
        <v>3245</v>
      </c>
      <c r="E19">
        <v>4024</v>
      </c>
      <c r="F19">
        <f t="shared" si="0"/>
        <v>224</v>
      </c>
      <c r="G19">
        <f t="shared" si="1"/>
        <v>-480</v>
      </c>
      <c r="H19" s="1">
        <f t="shared" si="2"/>
        <v>1.3243388652071349E-3</v>
      </c>
      <c r="I19" s="1">
        <f t="shared" si="3"/>
        <v>-7.1155174611833697E-4</v>
      </c>
      <c r="K19" s="1">
        <f t="shared" si="4"/>
        <v>2.0358906113254719E-3</v>
      </c>
      <c r="L19" s="1">
        <f t="shared" si="5"/>
        <v>2.2129245775276871E-4</v>
      </c>
    </row>
    <row r="20" spans="1:12" x14ac:dyDescent="0.45">
      <c r="A20" t="s">
        <v>19</v>
      </c>
      <c r="B20">
        <v>2309</v>
      </c>
      <c r="C20">
        <v>7446</v>
      </c>
      <c r="D20">
        <v>2004</v>
      </c>
      <c r="E20">
        <v>6582</v>
      </c>
      <c r="F20">
        <f t="shared" si="0"/>
        <v>-305</v>
      </c>
      <c r="G20">
        <f t="shared" si="1"/>
        <v>-864</v>
      </c>
      <c r="H20" s="1">
        <f t="shared" si="2"/>
        <v>-1.8032292584293577E-3</v>
      </c>
      <c r="I20" s="1">
        <f t="shared" si="3"/>
        <v>-1.2807931430130065E-3</v>
      </c>
      <c r="K20" s="1">
        <f t="shared" si="4"/>
        <v>5.2243611541635121E-4</v>
      </c>
      <c r="L20" s="1">
        <f t="shared" si="5"/>
        <v>5.6786534284386008E-5</v>
      </c>
    </row>
    <row r="21" spans="1:12" x14ac:dyDescent="0.45">
      <c r="A21" t="s">
        <v>20</v>
      </c>
      <c r="B21">
        <v>2772</v>
      </c>
      <c r="C21">
        <v>10331</v>
      </c>
      <c r="D21">
        <v>2444</v>
      </c>
      <c r="E21">
        <v>9982</v>
      </c>
      <c r="F21">
        <f t="shared" si="0"/>
        <v>-328</v>
      </c>
      <c r="G21">
        <f t="shared" si="1"/>
        <v>-349</v>
      </c>
      <c r="H21" s="1">
        <f t="shared" si="2"/>
        <v>-1.9392104811961617E-3</v>
      </c>
      <c r="I21" s="1">
        <f t="shared" si="3"/>
        <v>-5.1735741540687424E-4</v>
      </c>
      <c r="K21" s="1">
        <f t="shared" si="4"/>
        <v>1.4218530657892875E-3</v>
      </c>
      <c r="L21" s="1">
        <f t="shared" si="5"/>
        <v>1.5454924628144429E-4</v>
      </c>
    </row>
    <row r="22" spans="1:12" x14ac:dyDescent="0.45">
      <c r="A22" t="s">
        <v>21</v>
      </c>
      <c r="B22">
        <v>2341</v>
      </c>
      <c r="C22">
        <v>10438</v>
      </c>
      <c r="D22">
        <v>2070</v>
      </c>
      <c r="E22">
        <v>11511</v>
      </c>
      <c r="F22">
        <f t="shared" si="0"/>
        <v>-271</v>
      </c>
      <c r="G22">
        <f t="shared" si="1"/>
        <v>1073</v>
      </c>
      <c r="H22" s="1">
        <f t="shared" si="2"/>
        <v>-1.6022135378175606E-3</v>
      </c>
      <c r="I22" s="1">
        <f t="shared" si="3"/>
        <v>1.5906146324686991E-3</v>
      </c>
      <c r="K22" s="1">
        <f t="shared" si="4"/>
        <v>3.1928281702862599E-3</v>
      </c>
      <c r="L22" s="1">
        <f t="shared" si="5"/>
        <v>3.4704654024850652E-4</v>
      </c>
    </row>
    <row r="23" spans="1:12" x14ac:dyDescent="0.45">
      <c r="A23" t="s">
        <v>22</v>
      </c>
      <c r="B23">
        <v>8192</v>
      </c>
      <c r="C23">
        <v>17733</v>
      </c>
      <c r="D23">
        <v>10679</v>
      </c>
      <c r="E23">
        <v>27700</v>
      </c>
      <c r="F23">
        <f t="shared" si="0"/>
        <v>2487</v>
      </c>
      <c r="G23">
        <f t="shared" si="1"/>
        <v>9967</v>
      </c>
      <c r="H23" s="1">
        <f t="shared" si="2"/>
        <v>1.4703708740045288E-2</v>
      </c>
      <c r="I23" s="1">
        <f t="shared" si="3"/>
        <v>1.4775075528253051E-2</v>
      </c>
      <c r="K23" s="1">
        <f t="shared" si="4"/>
        <v>7.1366788207762738E-5</v>
      </c>
      <c r="L23" s="1">
        <f t="shared" si="5"/>
        <v>7.7572595878002982E-6</v>
      </c>
    </row>
    <row r="24" spans="1:12" x14ac:dyDescent="0.45">
      <c r="A24" t="s">
        <v>23</v>
      </c>
      <c r="B24">
        <v>2031</v>
      </c>
      <c r="C24">
        <v>13801</v>
      </c>
      <c r="D24">
        <v>3494</v>
      </c>
      <c r="E24">
        <v>27355</v>
      </c>
      <c r="F24">
        <f t="shared" si="0"/>
        <v>1463</v>
      </c>
      <c r="G24">
        <f t="shared" si="1"/>
        <v>13554</v>
      </c>
      <c r="H24" s="1">
        <f t="shared" si="2"/>
        <v>8.6495882133841E-3</v>
      </c>
      <c r="I24" s="1">
        <f t="shared" si="3"/>
        <v>2.009244243101654E-2</v>
      </c>
      <c r="K24" s="1">
        <f t="shared" si="4"/>
        <v>1.144285421763244E-2</v>
      </c>
      <c r="L24" s="1">
        <f t="shared" si="5"/>
        <v>1.2437885019165697E-3</v>
      </c>
    </row>
    <row r="25" spans="1:12" x14ac:dyDescent="0.45">
      <c r="A25" t="s">
        <v>24</v>
      </c>
      <c r="B25">
        <v>2935</v>
      </c>
      <c r="C25">
        <v>20421</v>
      </c>
      <c r="D25">
        <v>6231</v>
      </c>
      <c r="E25">
        <v>44326</v>
      </c>
      <c r="F25">
        <f t="shared" si="0"/>
        <v>3296</v>
      </c>
      <c r="G25">
        <f t="shared" si="1"/>
        <v>23905</v>
      </c>
      <c r="H25" s="1">
        <f t="shared" si="2"/>
        <v>1.9486700445190699E-2</v>
      </c>
      <c r="I25" s="1">
        <f t="shared" si="3"/>
        <v>3.5436759356164263E-2</v>
      </c>
      <c r="K25" s="1">
        <f t="shared" si="4"/>
        <v>1.5950058910973564E-2</v>
      </c>
      <c r="L25" s="1">
        <f t="shared" si="5"/>
        <v>1.7337020555406048E-3</v>
      </c>
    </row>
    <row r="26" spans="1:12" x14ac:dyDescent="0.45">
      <c r="A26" t="s">
        <v>25</v>
      </c>
      <c r="B26">
        <v>15915</v>
      </c>
      <c r="C26">
        <v>19899</v>
      </c>
      <c r="D26">
        <v>14901</v>
      </c>
      <c r="E26">
        <v>34998</v>
      </c>
      <c r="F26">
        <f t="shared" si="0"/>
        <v>-1014</v>
      </c>
      <c r="G26">
        <f t="shared" si="1"/>
        <v>15099</v>
      </c>
      <c r="H26" s="1">
        <f t="shared" si="2"/>
        <v>-5.9949982558930122E-3</v>
      </c>
      <c r="I26" s="1">
        <f t="shared" si="3"/>
        <v>2.2382749613834938E-2</v>
      </c>
      <c r="K26" s="1">
        <f t="shared" si="4"/>
        <v>2.8377747869727951E-2</v>
      </c>
      <c r="L26" s="1">
        <f t="shared" si="5"/>
        <v>3.0845378119269515E-3</v>
      </c>
    </row>
    <row r="27" spans="1:12" x14ac:dyDescent="0.45">
      <c r="A27" t="s">
        <v>26</v>
      </c>
      <c r="B27">
        <v>1275</v>
      </c>
      <c r="C27">
        <v>11058</v>
      </c>
      <c r="D27">
        <v>1971</v>
      </c>
      <c r="E27">
        <v>21228</v>
      </c>
      <c r="F27">
        <f t="shared" si="0"/>
        <v>696</v>
      </c>
      <c r="G27">
        <f t="shared" si="1"/>
        <v>10170</v>
      </c>
      <c r="H27" s="1">
        <f t="shared" si="2"/>
        <v>4.1149100454650261E-3</v>
      </c>
      <c r="I27" s="1">
        <f t="shared" si="3"/>
        <v>1.5076002620882266E-2</v>
      </c>
      <c r="K27" s="1">
        <f t="shared" si="4"/>
        <v>1.096109257541724E-2</v>
      </c>
      <c r="L27" s="1">
        <f t="shared" si="5"/>
        <v>1.1914231060236131E-3</v>
      </c>
    </row>
    <row r="28" spans="1:12" x14ac:dyDescent="0.45">
      <c r="A28" t="s">
        <v>27</v>
      </c>
      <c r="B28">
        <v>1212</v>
      </c>
      <c r="C28">
        <v>11080</v>
      </c>
      <c r="D28">
        <v>1819</v>
      </c>
      <c r="E28">
        <v>20317</v>
      </c>
      <c r="F28">
        <f t="shared" si="0"/>
        <v>607</v>
      </c>
      <c r="G28">
        <f t="shared" si="1"/>
        <v>9237</v>
      </c>
      <c r="H28" s="1">
        <f t="shared" si="2"/>
        <v>3.5887218356282628E-3</v>
      </c>
      <c r="I28" s="1">
        <f t="shared" si="3"/>
        <v>1.3692923914364748E-2</v>
      </c>
      <c r="K28" s="1">
        <f t="shared" si="4"/>
        <v>1.0104202078736486E-2</v>
      </c>
      <c r="L28" s="1">
        <f t="shared" si="5"/>
        <v>1.0982828346452703E-3</v>
      </c>
    </row>
    <row r="29" spans="1:12" x14ac:dyDescent="0.45">
      <c r="A29" t="s">
        <v>28</v>
      </c>
      <c r="B29">
        <v>579</v>
      </c>
      <c r="C29">
        <v>5251</v>
      </c>
      <c r="D29">
        <v>697</v>
      </c>
      <c r="E29">
        <v>8143</v>
      </c>
      <c r="F29">
        <f t="shared" si="0"/>
        <v>118</v>
      </c>
      <c r="G29">
        <f t="shared" si="1"/>
        <v>2892</v>
      </c>
      <c r="H29" s="1">
        <f t="shared" si="2"/>
        <v>6.9764279506447286E-4</v>
      </c>
      <c r="I29" s="1">
        <f t="shared" si="3"/>
        <v>4.2870992703629802E-3</v>
      </c>
      <c r="K29" s="1">
        <f t="shared" si="4"/>
        <v>3.5894564752985076E-3</v>
      </c>
      <c r="L29" s="1">
        <f t="shared" si="5"/>
        <v>3.9015831253244652E-4</v>
      </c>
    </row>
    <row r="30" spans="1:12" x14ac:dyDescent="0.45">
      <c r="A30" t="s">
        <v>29</v>
      </c>
      <c r="B30">
        <v>347</v>
      </c>
      <c r="C30">
        <v>3068</v>
      </c>
      <c r="D30">
        <v>413</v>
      </c>
      <c r="E30">
        <v>4346</v>
      </c>
      <c r="F30">
        <f t="shared" si="0"/>
        <v>66</v>
      </c>
      <c r="G30">
        <f t="shared" si="1"/>
        <v>1278</v>
      </c>
      <c r="H30" s="1">
        <f t="shared" si="2"/>
        <v>3.9020698706995939E-4</v>
      </c>
      <c r="I30" s="1">
        <f t="shared" si="3"/>
        <v>1.8945065240400722E-3</v>
      </c>
      <c r="K30" s="1">
        <f t="shared" si="4"/>
        <v>1.5042995369701129E-3</v>
      </c>
      <c r="L30" s="1">
        <f t="shared" si="5"/>
        <v>1.6351081923588184E-4</v>
      </c>
    </row>
    <row r="31" spans="1:12" x14ac:dyDescent="0.45">
      <c r="A31" t="s">
        <v>30</v>
      </c>
      <c r="B31">
        <v>270</v>
      </c>
      <c r="C31">
        <v>2767</v>
      </c>
      <c r="D31">
        <v>329</v>
      </c>
      <c r="E31">
        <v>3714</v>
      </c>
      <c r="F31">
        <f t="shared" si="0"/>
        <v>59</v>
      </c>
      <c r="G31">
        <f t="shared" si="1"/>
        <v>947</v>
      </c>
      <c r="H31" s="1">
        <f t="shared" si="2"/>
        <v>3.4882139753223643E-4</v>
      </c>
      <c r="I31" s="1">
        <f t="shared" si="3"/>
        <v>1.4038322991126357E-3</v>
      </c>
      <c r="K31" s="1">
        <f t="shared" si="4"/>
        <v>1.0550109015803992E-3</v>
      </c>
      <c r="L31" s="1">
        <f t="shared" si="5"/>
        <v>1.1467509799786949E-4</v>
      </c>
    </row>
    <row r="32" spans="1:12" x14ac:dyDescent="0.45">
      <c r="A32" t="s">
        <v>31</v>
      </c>
      <c r="B32">
        <v>233</v>
      </c>
      <c r="C32">
        <v>2327</v>
      </c>
      <c r="D32">
        <v>281</v>
      </c>
      <c r="E32">
        <v>3033</v>
      </c>
      <c r="F32">
        <f t="shared" si="0"/>
        <v>48</v>
      </c>
      <c r="G32">
        <f t="shared" si="1"/>
        <v>706</v>
      </c>
      <c r="H32" s="1">
        <f t="shared" si="2"/>
        <v>2.8378689968724317E-4</v>
      </c>
      <c r="I32" s="1">
        <f t="shared" si="3"/>
        <v>1.0465740265823873E-3</v>
      </c>
      <c r="K32" s="1">
        <f t="shared" si="4"/>
        <v>7.6278712689514415E-4</v>
      </c>
      <c r="L32" s="1">
        <f t="shared" si="5"/>
        <v>8.2911644227733069E-5</v>
      </c>
    </row>
    <row r="33" spans="1:12" x14ac:dyDescent="0.45">
      <c r="A33" t="s">
        <v>32</v>
      </c>
      <c r="B33">
        <v>343</v>
      </c>
      <c r="C33">
        <v>2051</v>
      </c>
      <c r="D33">
        <v>413</v>
      </c>
      <c r="E33">
        <v>2441</v>
      </c>
      <c r="F33">
        <f t="shared" si="0"/>
        <v>70</v>
      </c>
      <c r="G33">
        <f t="shared" si="1"/>
        <v>390</v>
      </c>
      <c r="H33" s="1">
        <f t="shared" si="2"/>
        <v>4.1385589537722964E-4</v>
      </c>
      <c r="I33" s="1">
        <f t="shared" si="3"/>
        <v>5.7813579372114883E-4</v>
      </c>
      <c r="K33" s="1">
        <f t="shared" si="4"/>
        <v>1.642798983439192E-4</v>
      </c>
      <c r="L33" s="1">
        <f t="shared" si="5"/>
        <v>1.7856510689556436E-5</v>
      </c>
    </row>
    <row r="34" spans="1:12" x14ac:dyDescent="0.45">
      <c r="A34" t="s">
        <v>33</v>
      </c>
      <c r="B34">
        <v>134</v>
      </c>
      <c r="C34">
        <v>1135</v>
      </c>
      <c r="D34">
        <v>166</v>
      </c>
      <c r="E34">
        <v>1244</v>
      </c>
      <c r="F34">
        <f t="shared" si="0"/>
        <v>32</v>
      </c>
      <c r="G34">
        <f t="shared" si="1"/>
        <v>109</v>
      </c>
      <c r="H34" s="1">
        <f t="shared" si="2"/>
        <v>1.8919126645816213E-4</v>
      </c>
      <c r="I34" s="1">
        <f t="shared" si="3"/>
        <v>1.615815423477057E-4</v>
      </c>
      <c r="K34" s="1">
        <f t="shared" si="4"/>
        <v>2.7609724110456437E-5</v>
      </c>
      <c r="L34" s="1">
        <f t="shared" si="5"/>
        <v>3.001056968527874E-6</v>
      </c>
    </row>
    <row r="35" spans="1:12" x14ac:dyDescent="0.45">
      <c r="A35" t="s">
        <v>34</v>
      </c>
      <c r="B35">
        <v>1100</v>
      </c>
      <c r="C35">
        <v>2999</v>
      </c>
      <c r="D35">
        <v>29920</v>
      </c>
      <c r="E35">
        <v>148147</v>
      </c>
      <c r="F35">
        <f t="shared" ref="F35:F66" si="6">(D35-B35)</f>
        <v>28820</v>
      </c>
      <c r="G35">
        <f t="shared" ref="G35:G66" si="7">(E35-C35)</f>
        <v>145148</v>
      </c>
      <c r="H35" s="1">
        <f t="shared" ref="H35:H66" si="8">F35/MAX(F$3:F$66)</f>
        <v>0.17039038435388226</v>
      </c>
      <c r="I35" s="1">
        <f t="shared" ref="I35:I66" si="9">G35/MAX(G$3:G$66)</f>
        <v>0.21516731842830078</v>
      </c>
      <c r="K35" s="1">
        <f t="shared" si="4"/>
        <v>4.4776934074418517E-2</v>
      </c>
      <c r="L35" s="1">
        <f t="shared" si="5"/>
        <v>4.8670580515672301E-3</v>
      </c>
    </row>
    <row r="36" spans="1:12" x14ac:dyDescent="0.45">
      <c r="A36" t="s">
        <v>35</v>
      </c>
      <c r="B36">
        <v>473</v>
      </c>
      <c r="C36">
        <v>3099</v>
      </c>
      <c r="D36">
        <v>169614</v>
      </c>
      <c r="E36">
        <v>677681</v>
      </c>
      <c r="F36">
        <f t="shared" si="6"/>
        <v>169141</v>
      </c>
      <c r="G36">
        <f t="shared" si="7"/>
        <v>674582</v>
      </c>
      <c r="H36" s="1">
        <f t="shared" si="8"/>
        <v>1</v>
      </c>
      <c r="I36" s="1">
        <f t="shared" si="9"/>
        <v>1</v>
      </c>
      <c r="K36" s="1">
        <f t="shared" si="4"/>
        <v>0</v>
      </c>
      <c r="L36" s="1">
        <f t="shared" si="5"/>
        <v>0</v>
      </c>
    </row>
    <row r="37" spans="1:12" x14ac:dyDescent="0.45">
      <c r="A37" t="s">
        <v>36</v>
      </c>
      <c r="B37">
        <v>572</v>
      </c>
      <c r="C37">
        <v>3767</v>
      </c>
      <c r="D37">
        <v>167705</v>
      </c>
      <c r="E37">
        <v>653491</v>
      </c>
      <c r="F37">
        <f t="shared" si="6"/>
        <v>167133</v>
      </c>
      <c r="G37">
        <f t="shared" si="7"/>
        <v>649724</v>
      </c>
      <c r="H37" s="1">
        <f t="shared" si="8"/>
        <v>0.9881282480297503</v>
      </c>
      <c r="I37" s="1">
        <f t="shared" si="9"/>
        <v>0.96315051394789664</v>
      </c>
      <c r="K37" s="1">
        <f t="shared" si="4"/>
        <v>2.4977734081853664E-2</v>
      </c>
      <c r="L37" s="1">
        <f t="shared" si="5"/>
        <v>2.7149710958536593E-3</v>
      </c>
    </row>
    <row r="38" spans="1:12" x14ac:dyDescent="0.45">
      <c r="A38" t="s">
        <v>37</v>
      </c>
      <c r="B38">
        <v>500</v>
      </c>
      <c r="C38">
        <v>2346</v>
      </c>
      <c r="D38">
        <v>37804</v>
      </c>
      <c r="E38">
        <v>149282</v>
      </c>
      <c r="F38">
        <f t="shared" si="6"/>
        <v>37304</v>
      </c>
      <c r="G38">
        <f t="shared" si="7"/>
        <v>146936</v>
      </c>
      <c r="H38" s="1">
        <f t="shared" si="8"/>
        <v>0.2205497188736025</v>
      </c>
      <c r="I38" s="1">
        <f t="shared" si="9"/>
        <v>0.2178178486825916</v>
      </c>
      <c r="K38" s="1">
        <f t="shared" si="4"/>
        <v>2.7318701910108989E-3</v>
      </c>
      <c r="L38" s="1">
        <f t="shared" si="5"/>
        <v>2.9694241206640207E-4</v>
      </c>
    </row>
    <row r="39" spans="1:12" x14ac:dyDescent="0.45">
      <c r="A39" t="s">
        <v>38</v>
      </c>
      <c r="B39">
        <v>399</v>
      </c>
      <c r="C39">
        <v>2054</v>
      </c>
      <c r="D39">
        <v>23106</v>
      </c>
      <c r="E39">
        <v>80231</v>
      </c>
      <c r="F39">
        <f t="shared" si="6"/>
        <v>22707</v>
      </c>
      <c r="G39">
        <f t="shared" si="7"/>
        <v>78177</v>
      </c>
      <c r="H39" s="1">
        <f t="shared" si="8"/>
        <v>0.13424894023329648</v>
      </c>
      <c r="I39" s="1">
        <f t="shared" si="9"/>
        <v>0.11588954345061089</v>
      </c>
      <c r="K39" s="1">
        <f t="shared" si="4"/>
        <v>1.8359396782685583E-2</v>
      </c>
      <c r="L39" s="1">
        <f t="shared" si="5"/>
        <v>1.9955866068136507E-3</v>
      </c>
    </row>
    <row r="40" spans="1:12" x14ac:dyDescent="0.45">
      <c r="A40" t="s">
        <v>39</v>
      </c>
      <c r="B40">
        <v>325</v>
      </c>
      <c r="C40">
        <v>1812</v>
      </c>
      <c r="D40">
        <v>13064</v>
      </c>
      <c r="E40">
        <v>45018</v>
      </c>
      <c r="F40">
        <f t="shared" si="6"/>
        <v>12739</v>
      </c>
      <c r="G40">
        <f t="shared" si="7"/>
        <v>43206</v>
      </c>
      <c r="H40" s="1">
        <f t="shared" si="8"/>
        <v>7.5315860731578976E-2</v>
      </c>
      <c r="I40" s="1">
        <f t="shared" si="9"/>
        <v>6.4048551547476809E-2</v>
      </c>
      <c r="K40" s="1">
        <f t="shared" si="4"/>
        <v>1.1267309184102167E-2</v>
      </c>
      <c r="L40" s="1">
        <f t="shared" si="5"/>
        <v>1.2247075200111051E-3</v>
      </c>
    </row>
    <row r="41" spans="1:12" x14ac:dyDescent="0.45">
      <c r="A41" t="s">
        <v>40</v>
      </c>
      <c r="B41">
        <v>1945</v>
      </c>
      <c r="C41">
        <v>1786</v>
      </c>
      <c r="D41">
        <v>5713</v>
      </c>
      <c r="E41">
        <v>15570</v>
      </c>
      <c r="F41">
        <f t="shared" si="6"/>
        <v>3768</v>
      </c>
      <c r="G41">
        <f t="shared" si="7"/>
        <v>13784</v>
      </c>
      <c r="H41" s="1">
        <f t="shared" si="8"/>
        <v>2.227727162544859E-2</v>
      </c>
      <c r="I41" s="1">
        <f t="shared" si="9"/>
        <v>2.0433394309364909E-2</v>
      </c>
      <c r="K41" s="1">
        <f t="shared" si="4"/>
        <v>1.8438773160836808E-3</v>
      </c>
      <c r="L41" s="1">
        <f t="shared" si="5"/>
        <v>2.0042144740040009E-4</v>
      </c>
    </row>
    <row r="42" spans="1:12" x14ac:dyDescent="0.45">
      <c r="A42" t="s">
        <v>41</v>
      </c>
      <c r="B42">
        <v>200</v>
      </c>
      <c r="C42">
        <v>1054</v>
      </c>
      <c r="D42">
        <v>1892</v>
      </c>
      <c r="E42">
        <v>8707</v>
      </c>
      <c r="F42">
        <f t="shared" si="6"/>
        <v>1692</v>
      </c>
      <c r="G42">
        <f t="shared" si="7"/>
        <v>7653</v>
      </c>
      <c r="H42" s="1">
        <f t="shared" si="8"/>
        <v>1.0003488213975323E-2</v>
      </c>
      <c r="I42" s="1">
        <f t="shared" si="9"/>
        <v>1.1344803152174236E-2</v>
      </c>
      <c r="K42" s="1">
        <f t="shared" si="4"/>
        <v>1.3413149381989124E-3</v>
      </c>
      <c r="L42" s="1">
        <f t="shared" si="5"/>
        <v>1.4579510197814267E-4</v>
      </c>
    </row>
    <row r="43" spans="1:12" x14ac:dyDescent="0.45">
      <c r="A43" t="s">
        <v>42</v>
      </c>
      <c r="B43">
        <v>184</v>
      </c>
      <c r="C43">
        <v>1111</v>
      </c>
      <c r="D43">
        <v>1583</v>
      </c>
      <c r="E43">
        <v>7086</v>
      </c>
      <c r="F43">
        <f t="shared" si="6"/>
        <v>1399</v>
      </c>
      <c r="G43">
        <f t="shared" si="7"/>
        <v>5975</v>
      </c>
      <c r="H43" s="1">
        <f t="shared" si="8"/>
        <v>8.2712056804677761E-3</v>
      </c>
      <c r="I43" s="1">
        <f t="shared" si="9"/>
        <v>8.8573368397022161E-3</v>
      </c>
      <c r="K43" s="1">
        <f t="shared" si="4"/>
        <v>5.8613115923444002E-4</v>
      </c>
      <c r="L43" s="1">
        <f t="shared" si="5"/>
        <v>6.3709908612439136E-5</v>
      </c>
    </row>
    <row r="44" spans="1:12" x14ac:dyDescent="0.45">
      <c r="A44" t="s">
        <v>43</v>
      </c>
      <c r="B44">
        <v>98</v>
      </c>
      <c r="C44">
        <v>680</v>
      </c>
      <c r="D44">
        <v>791</v>
      </c>
      <c r="E44">
        <v>3419</v>
      </c>
      <c r="F44">
        <f t="shared" si="6"/>
        <v>693</v>
      </c>
      <c r="G44">
        <f t="shared" si="7"/>
        <v>2739</v>
      </c>
      <c r="H44" s="1">
        <f t="shared" si="8"/>
        <v>4.0971733642345739E-3</v>
      </c>
      <c r="I44" s="1">
        <f t="shared" si="9"/>
        <v>4.0602921512877602E-3</v>
      </c>
      <c r="K44" s="1">
        <f t="shared" si="4"/>
        <v>3.6881212946813721E-5</v>
      </c>
      <c r="L44" s="1">
        <f t="shared" si="5"/>
        <v>4.0088274942188831E-6</v>
      </c>
    </row>
    <row r="45" spans="1:12" x14ac:dyDescent="0.45">
      <c r="A45" t="s">
        <v>44</v>
      </c>
      <c r="B45">
        <v>115</v>
      </c>
      <c r="C45">
        <v>464</v>
      </c>
      <c r="D45">
        <v>468</v>
      </c>
      <c r="E45">
        <v>1940</v>
      </c>
      <c r="F45">
        <f t="shared" si="6"/>
        <v>353</v>
      </c>
      <c r="G45">
        <f t="shared" si="7"/>
        <v>1476</v>
      </c>
      <c r="H45" s="1">
        <f t="shared" si="8"/>
        <v>2.0870161581166011E-3</v>
      </c>
      <c r="I45" s="1">
        <f t="shared" si="9"/>
        <v>2.1880216193138863E-3</v>
      </c>
      <c r="K45" s="1">
        <f t="shared" si="4"/>
        <v>1.0100546119728515E-4</v>
      </c>
      <c r="L45" s="1">
        <f t="shared" si="5"/>
        <v>1.0978854477965779E-5</v>
      </c>
    </row>
    <row r="46" spans="1:12" x14ac:dyDescent="0.45">
      <c r="A46" t="s">
        <v>45</v>
      </c>
      <c r="B46">
        <v>105</v>
      </c>
      <c r="C46">
        <v>422</v>
      </c>
      <c r="D46">
        <v>363</v>
      </c>
      <c r="E46">
        <v>1562</v>
      </c>
      <c r="F46">
        <f t="shared" si="6"/>
        <v>258</v>
      </c>
      <c r="G46">
        <f t="shared" si="7"/>
        <v>1140</v>
      </c>
      <c r="H46" s="1">
        <f t="shared" si="8"/>
        <v>1.525354585818932E-3</v>
      </c>
      <c r="I46" s="1">
        <f t="shared" si="9"/>
        <v>1.6899353970310504E-3</v>
      </c>
      <c r="K46" s="1">
        <f t="shared" si="4"/>
        <v>1.6458081121211842E-4</v>
      </c>
      <c r="L46" s="1">
        <f t="shared" si="5"/>
        <v>1.7889218610012872E-5</v>
      </c>
    </row>
    <row r="47" spans="1:12" x14ac:dyDescent="0.45">
      <c r="A47" t="s">
        <v>46</v>
      </c>
      <c r="B47">
        <v>63</v>
      </c>
      <c r="C47">
        <v>346</v>
      </c>
      <c r="D47">
        <v>263</v>
      </c>
      <c r="E47">
        <v>1102</v>
      </c>
      <c r="F47">
        <f t="shared" si="6"/>
        <v>200</v>
      </c>
      <c r="G47">
        <f t="shared" si="7"/>
        <v>756</v>
      </c>
      <c r="H47" s="1">
        <f t="shared" si="8"/>
        <v>1.1824454153635132E-3</v>
      </c>
      <c r="I47" s="1">
        <f t="shared" si="9"/>
        <v>1.1206940001363807E-3</v>
      </c>
      <c r="K47" s="1">
        <f t="shared" si="4"/>
        <v>6.1751415227132489E-5</v>
      </c>
      <c r="L47" s="1">
        <f t="shared" si="5"/>
        <v>6.7121103507752708E-6</v>
      </c>
    </row>
    <row r="48" spans="1:12" x14ac:dyDescent="0.45">
      <c r="A48" t="s">
        <v>47</v>
      </c>
      <c r="B48">
        <v>115</v>
      </c>
      <c r="C48">
        <v>388</v>
      </c>
      <c r="D48">
        <v>270</v>
      </c>
      <c r="E48">
        <v>1121</v>
      </c>
      <c r="F48">
        <f t="shared" si="6"/>
        <v>155</v>
      </c>
      <c r="G48">
        <f t="shared" si="7"/>
        <v>733</v>
      </c>
      <c r="H48" s="1">
        <f t="shared" si="8"/>
        <v>9.1639519690672278E-4</v>
      </c>
      <c r="I48" s="1">
        <f t="shared" si="9"/>
        <v>1.0865988123015438E-3</v>
      </c>
      <c r="K48" s="1">
        <f t="shared" si="4"/>
        <v>1.70203615394821E-4</v>
      </c>
      <c r="L48" s="1">
        <f t="shared" si="5"/>
        <v>1.8500392977697935E-5</v>
      </c>
    </row>
    <row r="49" spans="1:12" x14ac:dyDescent="0.45">
      <c r="A49" t="s">
        <v>48</v>
      </c>
      <c r="B49">
        <v>1397</v>
      </c>
      <c r="C49">
        <v>2003</v>
      </c>
      <c r="D49">
        <v>1826</v>
      </c>
      <c r="E49">
        <v>2203</v>
      </c>
      <c r="F49">
        <f t="shared" si="6"/>
        <v>429</v>
      </c>
      <c r="G49">
        <f t="shared" si="7"/>
        <v>200</v>
      </c>
      <c r="H49" s="1">
        <f t="shared" si="8"/>
        <v>2.5363454159547361E-3</v>
      </c>
      <c r="I49" s="1">
        <f t="shared" si="9"/>
        <v>2.9647989421597372E-4</v>
      </c>
      <c r="K49" s="1">
        <f t="shared" si="4"/>
        <v>2.2398655217387622E-3</v>
      </c>
      <c r="L49" s="1">
        <f t="shared" si="5"/>
        <v>2.4346364366725678E-4</v>
      </c>
    </row>
    <row r="50" spans="1:12" x14ac:dyDescent="0.45">
      <c r="A50" t="s">
        <v>49</v>
      </c>
      <c r="B50">
        <v>537</v>
      </c>
      <c r="C50">
        <v>1684</v>
      </c>
      <c r="D50">
        <v>911</v>
      </c>
      <c r="E50">
        <v>1353</v>
      </c>
      <c r="F50">
        <f t="shared" si="6"/>
        <v>374</v>
      </c>
      <c r="G50">
        <f t="shared" si="7"/>
        <v>-331</v>
      </c>
      <c r="H50" s="1">
        <f t="shared" si="8"/>
        <v>2.2111729267297697E-3</v>
      </c>
      <c r="I50" s="1">
        <f t="shared" si="9"/>
        <v>-4.9067422492743657E-4</v>
      </c>
      <c r="K50" s="1">
        <f t="shared" si="4"/>
        <v>2.7018471516572062E-3</v>
      </c>
      <c r="L50" s="1">
        <f t="shared" si="5"/>
        <v>2.9367903822360937E-4</v>
      </c>
    </row>
    <row r="51" spans="1:12" x14ac:dyDescent="0.45">
      <c r="A51" t="s">
        <v>50</v>
      </c>
      <c r="B51">
        <v>642</v>
      </c>
      <c r="C51">
        <v>2025</v>
      </c>
      <c r="D51">
        <v>891</v>
      </c>
      <c r="E51">
        <v>1463</v>
      </c>
      <c r="F51">
        <f t="shared" si="6"/>
        <v>249</v>
      </c>
      <c r="G51">
        <f t="shared" si="7"/>
        <v>-562</v>
      </c>
      <c r="H51" s="1">
        <f t="shared" si="8"/>
        <v>1.4721445421275741E-3</v>
      </c>
      <c r="I51" s="1">
        <f t="shared" si="9"/>
        <v>-8.3310850274688627E-4</v>
      </c>
      <c r="K51" s="1">
        <f t="shared" si="4"/>
        <v>2.3052530448744602E-3</v>
      </c>
      <c r="L51" s="1">
        <f t="shared" si="5"/>
        <v>2.5057098313852831E-4</v>
      </c>
    </row>
    <row r="52" spans="1:12" x14ac:dyDescent="0.45">
      <c r="A52" t="s">
        <v>51</v>
      </c>
      <c r="B52">
        <v>2295</v>
      </c>
      <c r="C52">
        <v>2819</v>
      </c>
      <c r="D52">
        <v>2734</v>
      </c>
      <c r="E52">
        <v>2188</v>
      </c>
      <c r="F52">
        <f t="shared" si="6"/>
        <v>439</v>
      </c>
      <c r="G52">
        <f t="shared" si="7"/>
        <v>-631</v>
      </c>
      <c r="H52" s="1">
        <f t="shared" si="8"/>
        <v>2.5954676867229118E-3</v>
      </c>
      <c r="I52" s="1">
        <f t="shared" si="9"/>
        <v>-9.3539406625139715E-4</v>
      </c>
      <c r="K52" s="1">
        <f t="shared" si="4"/>
        <v>3.5308617529743089E-3</v>
      </c>
      <c r="L52" s="1">
        <f t="shared" si="5"/>
        <v>3.8378932097546837E-4</v>
      </c>
    </row>
    <row r="53" spans="1:12" x14ac:dyDescent="0.45">
      <c r="A53" t="s">
        <v>52</v>
      </c>
      <c r="B53">
        <v>260</v>
      </c>
      <c r="C53">
        <v>1653</v>
      </c>
      <c r="D53">
        <v>403</v>
      </c>
      <c r="E53">
        <v>1163</v>
      </c>
      <c r="F53">
        <f t="shared" si="6"/>
        <v>143</v>
      </c>
      <c r="G53">
        <f t="shared" si="7"/>
        <v>-490</v>
      </c>
      <c r="H53" s="1">
        <f t="shared" si="8"/>
        <v>8.4544847198491204E-4</v>
      </c>
      <c r="I53" s="1">
        <f t="shared" si="9"/>
        <v>-7.2637574082913569E-4</v>
      </c>
      <c r="K53" s="1">
        <f t="shared" si="4"/>
        <v>1.5718242128140477E-3</v>
      </c>
      <c r="L53" s="1">
        <f t="shared" si="5"/>
        <v>1.7085045791457042E-4</v>
      </c>
    </row>
    <row r="54" spans="1:12" x14ac:dyDescent="0.45">
      <c r="A54" t="s">
        <v>53</v>
      </c>
      <c r="B54">
        <v>310</v>
      </c>
      <c r="C54">
        <v>1615</v>
      </c>
      <c r="D54">
        <v>538</v>
      </c>
      <c r="E54">
        <v>1184</v>
      </c>
      <c r="F54">
        <f t="shared" si="6"/>
        <v>228</v>
      </c>
      <c r="G54">
        <f t="shared" si="7"/>
        <v>-431</v>
      </c>
      <c r="H54" s="1">
        <f t="shared" si="8"/>
        <v>1.3479877735144052E-3</v>
      </c>
      <c r="I54" s="1">
        <f t="shared" si="9"/>
        <v>-6.3891417203542343E-4</v>
      </c>
      <c r="K54" s="1">
        <f t="shared" si="4"/>
        <v>1.9869019455498287E-3</v>
      </c>
      <c r="L54" s="1">
        <f t="shared" si="5"/>
        <v>2.159676027771553E-4</v>
      </c>
    </row>
    <row r="55" spans="1:12" x14ac:dyDescent="0.45">
      <c r="A55" t="s">
        <v>54</v>
      </c>
      <c r="B55">
        <v>278</v>
      </c>
      <c r="C55">
        <v>1941</v>
      </c>
      <c r="D55">
        <v>484</v>
      </c>
      <c r="E55">
        <v>1366</v>
      </c>
      <c r="F55">
        <f t="shared" si="6"/>
        <v>206</v>
      </c>
      <c r="G55">
        <f t="shared" si="7"/>
        <v>-575</v>
      </c>
      <c r="H55" s="1">
        <f t="shared" si="8"/>
        <v>1.2179187778244187E-3</v>
      </c>
      <c r="I55" s="1">
        <f t="shared" si="9"/>
        <v>-8.5237969587092447E-4</v>
      </c>
      <c r="K55" s="1">
        <f t="shared" si="4"/>
        <v>2.0702984736953433E-3</v>
      </c>
      <c r="L55" s="1">
        <f t="shared" si="5"/>
        <v>2.2503244279297211E-4</v>
      </c>
    </row>
    <row r="56" spans="1:12" x14ac:dyDescent="0.45">
      <c r="A56" t="s">
        <v>55</v>
      </c>
      <c r="B56">
        <v>118</v>
      </c>
      <c r="C56">
        <v>993</v>
      </c>
      <c r="D56">
        <v>157</v>
      </c>
      <c r="E56">
        <v>671</v>
      </c>
      <c r="F56">
        <f t="shared" si="6"/>
        <v>39</v>
      </c>
      <c r="G56">
        <f t="shared" si="7"/>
        <v>-322</v>
      </c>
      <c r="H56" s="1">
        <f t="shared" si="8"/>
        <v>2.3057685599588509E-4</v>
      </c>
      <c r="I56" s="1">
        <f t="shared" si="9"/>
        <v>-4.7733262968771773E-4</v>
      </c>
      <c r="K56" s="1">
        <f t="shared" si="4"/>
        <v>7.0790948568360277E-4</v>
      </c>
      <c r="L56" s="1">
        <f t="shared" si="5"/>
        <v>7.6946683226478572E-5</v>
      </c>
    </row>
    <row r="57" spans="1:12" x14ac:dyDescent="0.45">
      <c r="A57" t="s">
        <v>56</v>
      </c>
      <c r="B57">
        <v>121</v>
      </c>
      <c r="C57">
        <v>835</v>
      </c>
      <c r="D57">
        <v>201</v>
      </c>
      <c r="E57">
        <v>588</v>
      </c>
      <c r="F57">
        <f t="shared" si="6"/>
        <v>80</v>
      </c>
      <c r="G57">
        <f t="shared" si="7"/>
        <v>-247</v>
      </c>
      <c r="H57" s="1">
        <f t="shared" si="8"/>
        <v>4.7297816614540531E-4</v>
      </c>
      <c r="I57" s="1">
        <f t="shared" si="9"/>
        <v>-3.6615266935672756E-4</v>
      </c>
      <c r="K57" s="1">
        <f t="shared" si="4"/>
        <v>8.3913083550213286E-4</v>
      </c>
      <c r="L57" s="1">
        <f t="shared" si="5"/>
        <v>9.1209873424144886E-5</v>
      </c>
    </row>
    <row r="58" spans="1:12" x14ac:dyDescent="0.45">
      <c r="A58" t="s">
        <v>57</v>
      </c>
      <c r="B58">
        <v>83</v>
      </c>
      <c r="C58">
        <v>524</v>
      </c>
      <c r="D58">
        <v>121</v>
      </c>
      <c r="E58">
        <v>377</v>
      </c>
      <c r="F58">
        <f t="shared" si="6"/>
        <v>38</v>
      </c>
      <c r="G58">
        <f t="shared" si="7"/>
        <v>-147</v>
      </c>
      <c r="H58" s="1">
        <f t="shared" si="8"/>
        <v>2.2466462891906753E-4</v>
      </c>
      <c r="I58" s="1">
        <f t="shared" si="9"/>
        <v>-2.179127222487407E-4</v>
      </c>
      <c r="K58" s="1">
        <f t="shared" si="4"/>
        <v>4.4257735116780825E-4</v>
      </c>
      <c r="L58" s="1">
        <f t="shared" si="5"/>
        <v>4.8106233822587855E-5</v>
      </c>
    </row>
    <row r="59" spans="1:12" x14ac:dyDescent="0.45">
      <c r="A59" t="s">
        <v>58</v>
      </c>
      <c r="B59">
        <v>529</v>
      </c>
      <c r="C59">
        <v>748</v>
      </c>
      <c r="D59">
        <v>555</v>
      </c>
      <c r="E59">
        <v>452</v>
      </c>
      <c r="F59">
        <f t="shared" si="6"/>
        <v>26</v>
      </c>
      <c r="G59">
        <f t="shared" si="7"/>
        <v>-296</v>
      </c>
      <c r="H59" s="1">
        <f t="shared" si="8"/>
        <v>1.5371790399725674E-4</v>
      </c>
      <c r="I59" s="1">
        <f t="shared" si="9"/>
        <v>-4.3879024343964116E-4</v>
      </c>
      <c r="K59" s="1">
        <f t="shared" si="4"/>
        <v>5.9250814743689792E-4</v>
      </c>
      <c r="L59" s="1">
        <f t="shared" si="5"/>
        <v>6.4403059504010646E-5</v>
      </c>
    </row>
    <row r="60" spans="1:12" x14ac:dyDescent="0.45">
      <c r="A60" t="s">
        <v>59</v>
      </c>
      <c r="B60">
        <v>415</v>
      </c>
      <c r="C60">
        <v>841</v>
      </c>
      <c r="D60">
        <v>405</v>
      </c>
      <c r="E60">
        <v>566</v>
      </c>
      <c r="F60">
        <f t="shared" si="6"/>
        <v>-10</v>
      </c>
      <c r="G60">
        <f t="shared" si="7"/>
        <v>-275</v>
      </c>
      <c r="H60" s="1">
        <f t="shared" si="8"/>
        <v>-5.9122270768175663E-5</v>
      </c>
      <c r="I60" s="1">
        <f t="shared" si="9"/>
        <v>-4.0765985454696389E-4</v>
      </c>
      <c r="K60" s="1">
        <f t="shared" si="4"/>
        <v>3.4853758377878822E-4</v>
      </c>
      <c r="L60" s="1">
        <f t="shared" si="5"/>
        <v>3.7884519975955243E-5</v>
      </c>
    </row>
    <row r="61" spans="1:12" x14ac:dyDescent="0.45">
      <c r="A61" t="s">
        <v>60</v>
      </c>
      <c r="B61">
        <v>444</v>
      </c>
      <c r="C61">
        <v>931</v>
      </c>
      <c r="D61">
        <v>487</v>
      </c>
      <c r="E61">
        <v>634</v>
      </c>
      <c r="F61">
        <f t="shared" si="6"/>
        <v>43</v>
      </c>
      <c r="G61">
        <f t="shared" si="7"/>
        <v>-297</v>
      </c>
      <c r="H61" s="1">
        <f t="shared" si="8"/>
        <v>2.5422576430315534E-4</v>
      </c>
      <c r="I61" s="1">
        <f t="shared" si="9"/>
        <v>-4.4027264291072099E-4</v>
      </c>
      <c r="K61" s="1">
        <f t="shared" si="4"/>
        <v>6.9449840721387632E-4</v>
      </c>
      <c r="L61" s="1">
        <f t="shared" si="5"/>
        <v>7.5488957305856134E-5</v>
      </c>
    </row>
    <row r="62" spans="1:12" x14ac:dyDescent="0.45">
      <c r="A62" t="s">
        <v>61</v>
      </c>
      <c r="B62">
        <v>456</v>
      </c>
      <c r="C62">
        <v>950</v>
      </c>
      <c r="D62">
        <v>580</v>
      </c>
      <c r="E62">
        <v>636</v>
      </c>
      <c r="F62">
        <f t="shared" si="6"/>
        <v>124</v>
      </c>
      <c r="G62">
        <f t="shared" si="7"/>
        <v>-314</v>
      </c>
      <c r="H62" s="1">
        <f t="shared" si="8"/>
        <v>7.3311615752537829E-4</v>
      </c>
      <c r="I62" s="1">
        <f t="shared" si="9"/>
        <v>-4.6547343391907878E-4</v>
      </c>
      <c r="K62" s="1">
        <f t="shared" si="4"/>
        <v>1.1985895914444571E-3</v>
      </c>
      <c r="L62" s="1">
        <f t="shared" si="5"/>
        <v>1.3028147733091925E-4</v>
      </c>
    </row>
    <row r="63" spans="1:12" x14ac:dyDescent="0.45">
      <c r="A63" t="s">
        <v>62</v>
      </c>
      <c r="B63">
        <v>329</v>
      </c>
      <c r="C63">
        <v>810</v>
      </c>
      <c r="D63">
        <v>434</v>
      </c>
      <c r="E63">
        <v>534</v>
      </c>
      <c r="F63">
        <f t="shared" si="6"/>
        <v>105</v>
      </c>
      <c r="G63">
        <f t="shared" si="7"/>
        <v>-276</v>
      </c>
      <c r="H63" s="1">
        <f t="shared" si="8"/>
        <v>6.2078384306584443E-4</v>
      </c>
      <c r="I63" s="1">
        <f t="shared" si="9"/>
        <v>-4.0914225401804378E-4</v>
      </c>
      <c r="K63" s="1">
        <f t="shared" si="4"/>
        <v>1.0299260970838883E-3</v>
      </c>
      <c r="L63" s="1">
        <f t="shared" si="5"/>
        <v>1.1194848881346612E-4</v>
      </c>
    </row>
    <row r="64" spans="1:12" x14ac:dyDescent="0.45">
      <c r="A64" t="s">
        <v>63</v>
      </c>
      <c r="B64">
        <v>137</v>
      </c>
      <c r="C64">
        <v>535</v>
      </c>
      <c r="D64">
        <v>179</v>
      </c>
      <c r="E64">
        <v>377</v>
      </c>
      <c r="F64">
        <f t="shared" si="6"/>
        <v>42</v>
      </c>
      <c r="G64">
        <f t="shared" si="7"/>
        <v>-158</v>
      </c>
      <c r="H64" s="1">
        <f t="shared" si="8"/>
        <v>2.483135372263378E-4</v>
      </c>
      <c r="I64" s="1">
        <f t="shared" si="9"/>
        <v>-2.3421911643061927E-4</v>
      </c>
      <c r="K64" s="1">
        <f t="shared" si="4"/>
        <v>4.8253265365695705E-4</v>
      </c>
      <c r="L64" s="1">
        <f t="shared" si="5"/>
        <v>5.2449201484451856E-5</v>
      </c>
    </row>
    <row r="65" spans="1:12" x14ac:dyDescent="0.45">
      <c r="A65" t="s">
        <v>64</v>
      </c>
      <c r="B65">
        <v>223</v>
      </c>
      <c r="C65">
        <v>649</v>
      </c>
      <c r="D65">
        <v>322</v>
      </c>
      <c r="E65">
        <v>451</v>
      </c>
      <c r="F65">
        <f t="shared" si="6"/>
        <v>99</v>
      </c>
      <c r="G65">
        <f t="shared" si="7"/>
        <v>-198</v>
      </c>
      <c r="H65" s="1">
        <f t="shared" si="8"/>
        <v>5.8531048060493911E-4</v>
      </c>
      <c r="I65" s="1">
        <f t="shared" si="9"/>
        <v>-2.9351509527381401E-4</v>
      </c>
      <c r="K65" s="1">
        <f t="shared" si="4"/>
        <v>8.7882557587875307E-4</v>
      </c>
      <c r="L65" s="1">
        <f t="shared" si="5"/>
        <v>9.5524519117255776E-5</v>
      </c>
    </row>
    <row r="66" spans="1:12" x14ac:dyDescent="0.45">
      <c r="A66" t="s">
        <v>65</v>
      </c>
      <c r="B66">
        <v>154</v>
      </c>
      <c r="C66">
        <v>388</v>
      </c>
      <c r="D66">
        <v>231</v>
      </c>
      <c r="E66">
        <v>282</v>
      </c>
      <c r="F66">
        <f t="shared" si="6"/>
        <v>77</v>
      </c>
      <c r="G66">
        <f t="shared" si="7"/>
        <v>-106</v>
      </c>
      <c r="H66" s="1">
        <f t="shared" si="8"/>
        <v>4.5524148491495259E-4</v>
      </c>
      <c r="I66" s="1">
        <f t="shared" si="9"/>
        <v>-1.5713434393446608E-4</v>
      </c>
      <c r="K66" s="1">
        <f t="shared" si="4"/>
        <v>6.1237582884941864E-4</v>
      </c>
      <c r="L66" s="1">
        <f t="shared" si="5"/>
        <v>6.6562590092328114E-5</v>
      </c>
    </row>
    <row r="67" spans="1:12" ht="18" x14ac:dyDescent="0.55000000000000004">
      <c r="K67" s="2">
        <f>SUM(K3:K66)</f>
        <v>0.3062067731619445</v>
      </c>
      <c r="L67" s="3">
        <f>SUM(L3:L66)</f>
        <v>3.3283344908907005E-2</v>
      </c>
    </row>
    <row r="68" spans="1:12" x14ac:dyDescent="0.45">
      <c r="L68"/>
    </row>
  </sheetData>
  <mergeCells count="4">
    <mergeCell ref="F1:G1"/>
    <mergeCell ref="B1:C1"/>
    <mergeCell ref="D1:E1"/>
    <mergeCell ref="H1:I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A511D-4F3A-43FA-9839-7537DBA3D51D}">
  <dimension ref="A1:O68"/>
  <sheetViews>
    <sheetView workbookViewId="0">
      <selection activeCell="R41" sqref="R41"/>
    </sheetView>
  </sheetViews>
  <sheetFormatPr defaultColWidth="8.796875" defaultRowHeight="14.25" x14ac:dyDescent="0.45"/>
  <cols>
    <col min="1" max="1" width="11.33203125" customWidth="1"/>
    <col min="12" max="12" width="12" style="1" bestFit="1" customWidth="1"/>
    <col min="15" max="15" width="14.1328125" customWidth="1"/>
  </cols>
  <sheetData>
    <row r="1" spans="1:15" ht="15.75" x14ac:dyDescent="0.5">
      <c r="B1" s="8" t="s">
        <v>71</v>
      </c>
      <c r="C1" s="8"/>
      <c r="D1" s="8" t="s">
        <v>91</v>
      </c>
      <c r="E1" s="8"/>
      <c r="F1" s="8" t="s">
        <v>89</v>
      </c>
      <c r="G1" s="8"/>
      <c r="H1" s="8" t="s">
        <v>66</v>
      </c>
      <c r="I1" s="8"/>
      <c r="J1" s="5"/>
      <c r="K1" s="5" t="s">
        <v>67</v>
      </c>
      <c r="L1" s="6" t="s">
        <v>90</v>
      </c>
      <c r="O1" t="s">
        <v>92</v>
      </c>
    </row>
    <row r="2" spans="1:15" ht="18" x14ac:dyDescent="0.55000000000000004">
      <c r="A2" t="s">
        <v>68</v>
      </c>
      <c r="B2" t="s">
        <v>70</v>
      </c>
      <c r="C2" t="s">
        <v>75</v>
      </c>
      <c r="D2" t="s">
        <v>70</v>
      </c>
      <c r="E2" t="s">
        <v>75</v>
      </c>
      <c r="F2" t="s">
        <v>69</v>
      </c>
      <c r="G2" t="s">
        <v>86</v>
      </c>
      <c r="H2" t="s">
        <v>69</v>
      </c>
      <c r="I2" t="s">
        <v>86</v>
      </c>
      <c r="K2" t="s">
        <v>67</v>
      </c>
      <c r="L2" s="1" t="s">
        <v>76</v>
      </c>
      <c r="O2" s="7">
        <f>L67</f>
        <v>1.0002099511699118</v>
      </c>
    </row>
    <row r="3" spans="1:15" x14ac:dyDescent="0.45">
      <c r="A3" t="s">
        <v>2</v>
      </c>
      <c r="B3">
        <v>777</v>
      </c>
      <c r="C3">
        <v>777</v>
      </c>
      <c r="D3">
        <v>729</v>
      </c>
      <c r="E3">
        <v>481</v>
      </c>
      <c r="F3">
        <f t="shared" ref="F3:F34" si="0">(D3-B3)</f>
        <v>-48</v>
      </c>
      <c r="G3">
        <f t="shared" ref="G3:G34" si="1">(E3-B3)</f>
        <v>-296</v>
      </c>
      <c r="H3" s="1">
        <f t="shared" ref="H3:H34" si="2">F3/MAX(F$3:F$66)</f>
        <v>-2.6951907689716162E-4</v>
      </c>
      <c r="I3" s="1">
        <f t="shared" ref="I3:I34" si="3">G3/MAX(G$3:G$66)</f>
        <v>-1.1611895916614034E-3</v>
      </c>
      <c r="K3" s="1">
        <f>ABS(H3-I3)</f>
        <v>8.9167051476424187E-4</v>
      </c>
      <c r="L3" s="1">
        <f>K3/9.2</f>
        <v>9.6920708126548041E-5</v>
      </c>
    </row>
    <row r="4" spans="1:15" x14ac:dyDescent="0.45">
      <c r="A4" t="s">
        <v>3</v>
      </c>
      <c r="B4">
        <v>1701</v>
      </c>
      <c r="C4">
        <v>1701</v>
      </c>
      <c r="D4">
        <v>1569</v>
      </c>
      <c r="E4">
        <v>943</v>
      </c>
      <c r="F4">
        <f t="shared" si="0"/>
        <v>-132</v>
      </c>
      <c r="G4">
        <f t="shared" si="1"/>
        <v>-758</v>
      </c>
      <c r="H4" s="1">
        <f t="shared" si="2"/>
        <v>-7.4117746146719452E-4</v>
      </c>
      <c r="I4" s="1">
        <f t="shared" si="3"/>
        <v>-2.9735868597275126E-3</v>
      </c>
      <c r="K4" s="1">
        <f t="shared" ref="K4:K66" si="4">ABS(H4-I4)</f>
        <v>2.2324093982603183E-3</v>
      </c>
      <c r="L4" s="1">
        <f t="shared" ref="L4:L66" si="5">K4/9.2</f>
        <v>2.4265319546307808E-4</v>
      </c>
    </row>
    <row r="5" spans="1:15" x14ac:dyDescent="0.45">
      <c r="A5" t="s">
        <v>4</v>
      </c>
      <c r="B5">
        <v>793</v>
      </c>
      <c r="C5">
        <v>793</v>
      </c>
      <c r="D5">
        <v>729</v>
      </c>
      <c r="E5">
        <v>495</v>
      </c>
      <c r="F5">
        <f t="shared" si="0"/>
        <v>-64</v>
      </c>
      <c r="G5">
        <f t="shared" si="1"/>
        <v>-298</v>
      </c>
      <c r="H5" s="1">
        <f t="shared" si="2"/>
        <v>-3.5935876919621551E-4</v>
      </c>
      <c r="I5" s="1">
        <f t="shared" si="3"/>
        <v>-1.1690354672807372E-3</v>
      </c>
      <c r="K5" s="1">
        <f t="shared" si="4"/>
        <v>8.0967669808452167E-4</v>
      </c>
      <c r="L5" s="1">
        <f t="shared" si="5"/>
        <v>8.8008336748317574E-5</v>
      </c>
    </row>
    <row r="6" spans="1:15" x14ac:dyDescent="0.45">
      <c r="A6" t="s">
        <v>5</v>
      </c>
      <c r="B6">
        <v>751</v>
      </c>
      <c r="C6">
        <v>751</v>
      </c>
      <c r="D6">
        <v>751</v>
      </c>
      <c r="E6">
        <v>516</v>
      </c>
      <c r="F6">
        <f t="shared" si="0"/>
        <v>0</v>
      </c>
      <c r="G6">
        <f t="shared" si="1"/>
        <v>-235</v>
      </c>
      <c r="H6" s="1">
        <f t="shared" si="2"/>
        <v>0</v>
      </c>
      <c r="I6" s="1">
        <f t="shared" si="3"/>
        <v>-9.2189038527172227E-4</v>
      </c>
      <c r="K6" s="1">
        <f t="shared" si="4"/>
        <v>9.2189038527172227E-4</v>
      </c>
      <c r="L6" s="1">
        <f t="shared" si="5"/>
        <v>1.0020547665996982E-4</v>
      </c>
    </row>
    <row r="7" spans="1:15" x14ac:dyDescent="0.45">
      <c r="A7" t="s">
        <v>6</v>
      </c>
      <c r="B7">
        <v>921</v>
      </c>
      <c r="C7">
        <v>921</v>
      </c>
      <c r="D7">
        <v>1073</v>
      </c>
      <c r="E7">
        <v>630</v>
      </c>
      <c r="F7">
        <f t="shared" si="0"/>
        <v>152</v>
      </c>
      <c r="G7">
        <f t="shared" si="1"/>
        <v>-291</v>
      </c>
      <c r="H7" s="1">
        <f t="shared" si="2"/>
        <v>8.534770768410118E-4</v>
      </c>
      <c r="I7" s="1">
        <f t="shared" si="3"/>
        <v>-1.1415749026130689E-3</v>
      </c>
      <c r="K7" s="1">
        <f t="shared" si="4"/>
        <v>1.9950519794540806E-3</v>
      </c>
      <c r="L7" s="1">
        <f t="shared" si="5"/>
        <v>2.1685347602761748E-4</v>
      </c>
    </row>
    <row r="8" spans="1:15" x14ac:dyDescent="0.45">
      <c r="A8" t="s">
        <v>7</v>
      </c>
      <c r="B8">
        <v>1367</v>
      </c>
      <c r="C8">
        <v>1367</v>
      </c>
      <c r="D8">
        <v>3755</v>
      </c>
      <c r="E8">
        <v>829</v>
      </c>
      <c r="F8">
        <f t="shared" si="0"/>
        <v>2388</v>
      </c>
      <c r="G8">
        <f t="shared" si="1"/>
        <v>-538</v>
      </c>
      <c r="H8" s="1">
        <f t="shared" si="2"/>
        <v>1.340857407563379E-2</v>
      </c>
      <c r="I8" s="1">
        <f t="shared" si="3"/>
        <v>-2.1105405416007939E-3</v>
      </c>
      <c r="K8" s="1">
        <f t="shared" si="4"/>
        <v>1.5519114617234583E-2</v>
      </c>
      <c r="L8" s="1">
        <f t="shared" si="5"/>
        <v>1.6868602844820201E-3</v>
      </c>
    </row>
    <row r="9" spans="1:15" x14ac:dyDescent="0.45">
      <c r="A9" t="s">
        <v>8</v>
      </c>
      <c r="B9">
        <v>24631</v>
      </c>
      <c r="C9">
        <v>24631</v>
      </c>
      <c r="D9">
        <v>27358</v>
      </c>
      <c r="E9">
        <v>15597</v>
      </c>
      <c r="F9">
        <f t="shared" si="0"/>
        <v>2727</v>
      </c>
      <c r="G9">
        <f t="shared" si="1"/>
        <v>-9034</v>
      </c>
      <c r="H9" s="1">
        <f t="shared" si="2"/>
        <v>1.5312052556219995E-2</v>
      </c>
      <c r="I9" s="1">
        <f t="shared" si="3"/>
        <v>-3.5439820172530806E-2</v>
      </c>
      <c r="K9" s="1">
        <f t="shared" si="4"/>
        <v>5.0751872728750799E-2</v>
      </c>
      <c r="L9" s="1">
        <f t="shared" si="5"/>
        <v>5.5165079052990002E-3</v>
      </c>
    </row>
    <row r="10" spans="1:15" x14ac:dyDescent="0.45">
      <c r="A10" t="s">
        <v>9</v>
      </c>
      <c r="B10">
        <v>2055</v>
      </c>
      <c r="C10">
        <v>2055</v>
      </c>
      <c r="D10">
        <v>5476</v>
      </c>
      <c r="E10">
        <v>1335</v>
      </c>
      <c r="F10">
        <f t="shared" si="0"/>
        <v>3421</v>
      </c>
      <c r="G10">
        <f t="shared" si="1"/>
        <v>-720</v>
      </c>
      <c r="H10" s="1">
        <f t="shared" si="2"/>
        <v>1.9208849209691455E-2</v>
      </c>
      <c r="I10" s="1">
        <f t="shared" si="3"/>
        <v>-2.8245152229601704E-3</v>
      </c>
      <c r="K10" s="1">
        <f t="shared" si="4"/>
        <v>2.2033364432651626E-2</v>
      </c>
      <c r="L10" s="1">
        <f t="shared" si="5"/>
        <v>2.3949309165925683E-3</v>
      </c>
    </row>
    <row r="11" spans="1:15" x14ac:dyDescent="0.45">
      <c r="A11" t="s">
        <v>10</v>
      </c>
      <c r="B11">
        <v>6617</v>
      </c>
      <c r="C11">
        <v>6617</v>
      </c>
      <c r="D11">
        <v>7692</v>
      </c>
      <c r="E11">
        <v>5843</v>
      </c>
      <c r="F11">
        <f t="shared" si="0"/>
        <v>1075</v>
      </c>
      <c r="G11">
        <f t="shared" si="1"/>
        <v>-774</v>
      </c>
      <c r="H11" s="1">
        <f t="shared" si="2"/>
        <v>6.0361043263426825E-3</v>
      </c>
      <c r="I11" s="1">
        <f t="shared" si="3"/>
        <v>-3.0363538646821834E-3</v>
      </c>
      <c r="K11" s="1">
        <f t="shared" si="4"/>
        <v>9.0724581910248663E-3</v>
      </c>
      <c r="L11" s="1">
        <f t="shared" si="5"/>
        <v>9.8613675989400718E-4</v>
      </c>
    </row>
    <row r="12" spans="1:15" x14ac:dyDescent="0.45">
      <c r="A12" t="s">
        <v>11</v>
      </c>
      <c r="B12">
        <v>8477</v>
      </c>
      <c r="C12">
        <v>8477</v>
      </c>
      <c r="D12">
        <v>8594</v>
      </c>
      <c r="E12">
        <v>10183</v>
      </c>
      <c r="F12">
        <f t="shared" si="0"/>
        <v>117</v>
      </c>
      <c r="G12">
        <f t="shared" si="1"/>
        <v>1706</v>
      </c>
      <c r="H12" s="1">
        <f t="shared" si="2"/>
        <v>6.5695274993683142E-4</v>
      </c>
      <c r="I12" s="1">
        <f t="shared" si="3"/>
        <v>6.6925319032917372E-3</v>
      </c>
      <c r="K12" s="1">
        <f t="shared" si="4"/>
        <v>6.0355791533549061E-3</v>
      </c>
      <c r="L12" s="1">
        <f t="shared" si="5"/>
        <v>6.5604121232118548E-4</v>
      </c>
    </row>
    <row r="13" spans="1:15" x14ac:dyDescent="0.45">
      <c r="A13" t="s">
        <v>12</v>
      </c>
      <c r="B13">
        <v>3331</v>
      </c>
      <c r="C13">
        <v>3331</v>
      </c>
      <c r="D13">
        <v>3128</v>
      </c>
      <c r="E13">
        <v>5844</v>
      </c>
      <c r="F13">
        <f t="shared" si="0"/>
        <v>-203</v>
      </c>
      <c r="G13">
        <f t="shared" si="1"/>
        <v>2513</v>
      </c>
      <c r="H13" s="1">
        <f t="shared" si="2"/>
        <v>-1.1398410960442461E-3</v>
      </c>
      <c r="I13" s="1">
        <f t="shared" si="3"/>
        <v>9.8583427156929276E-3</v>
      </c>
      <c r="K13" s="1">
        <f t="shared" si="4"/>
        <v>1.0998183811737174E-2</v>
      </c>
      <c r="L13" s="1">
        <f t="shared" si="5"/>
        <v>1.1954547621453452E-3</v>
      </c>
    </row>
    <row r="14" spans="1:15" x14ac:dyDescent="0.45">
      <c r="A14" t="s">
        <v>13</v>
      </c>
      <c r="B14">
        <v>106</v>
      </c>
      <c r="C14">
        <v>106</v>
      </c>
      <c r="D14">
        <v>123</v>
      </c>
      <c r="E14">
        <v>2029</v>
      </c>
      <c r="F14">
        <f t="shared" si="0"/>
        <v>17</v>
      </c>
      <c r="G14">
        <f t="shared" si="1"/>
        <v>1923</v>
      </c>
      <c r="H14" s="1">
        <f t="shared" si="2"/>
        <v>9.5454673067744739E-5</v>
      </c>
      <c r="I14" s="1">
        <f t="shared" si="3"/>
        <v>7.543809407989455E-3</v>
      </c>
      <c r="K14" s="1">
        <f t="shared" si="4"/>
        <v>7.4483547349217102E-3</v>
      </c>
      <c r="L14" s="1">
        <f t="shared" si="5"/>
        <v>8.0960377553496859E-4</v>
      </c>
    </row>
    <row r="15" spans="1:15" x14ac:dyDescent="0.45">
      <c r="A15" t="s">
        <v>14</v>
      </c>
      <c r="B15">
        <v>97</v>
      </c>
      <c r="C15">
        <v>97</v>
      </c>
      <c r="D15">
        <v>95</v>
      </c>
      <c r="E15">
        <v>1756</v>
      </c>
      <c r="F15">
        <f t="shared" si="0"/>
        <v>-2</v>
      </c>
      <c r="G15">
        <f t="shared" si="1"/>
        <v>1659</v>
      </c>
      <c r="H15" s="1">
        <f t="shared" si="2"/>
        <v>-1.1229961537381735E-5</v>
      </c>
      <c r="I15" s="1">
        <f t="shared" si="3"/>
        <v>6.5081538262373928E-3</v>
      </c>
      <c r="K15" s="1">
        <f t="shared" si="4"/>
        <v>6.5193837877747744E-3</v>
      </c>
      <c r="L15" s="1">
        <f t="shared" si="5"/>
        <v>7.0862867258421466E-4</v>
      </c>
    </row>
    <row r="16" spans="1:15" x14ac:dyDescent="0.45">
      <c r="A16" t="s">
        <v>15</v>
      </c>
      <c r="B16">
        <v>122</v>
      </c>
      <c r="C16">
        <v>122</v>
      </c>
      <c r="D16">
        <v>127</v>
      </c>
      <c r="E16">
        <v>1624</v>
      </c>
      <c r="F16">
        <f t="shared" si="0"/>
        <v>5</v>
      </c>
      <c r="G16">
        <f t="shared" si="1"/>
        <v>1502</v>
      </c>
      <c r="H16" s="1">
        <f t="shared" si="2"/>
        <v>2.8074903843454337E-5</v>
      </c>
      <c r="I16" s="1">
        <f t="shared" si="3"/>
        <v>5.892252590119689E-3</v>
      </c>
      <c r="K16" s="1">
        <f t="shared" si="4"/>
        <v>5.8641776862762346E-3</v>
      </c>
      <c r="L16" s="1">
        <f t="shared" si="5"/>
        <v>6.3741061807350377E-4</v>
      </c>
    </row>
    <row r="17" spans="1:12" x14ac:dyDescent="0.45">
      <c r="A17" t="s">
        <v>16</v>
      </c>
      <c r="B17">
        <v>112</v>
      </c>
      <c r="C17">
        <v>112</v>
      </c>
      <c r="D17">
        <v>85</v>
      </c>
      <c r="E17">
        <v>1012</v>
      </c>
      <c r="F17">
        <f t="shared" si="0"/>
        <v>-27</v>
      </c>
      <c r="G17">
        <f t="shared" si="1"/>
        <v>900</v>
      </c>
      <c r="H17" s="1">
        <f t="shared" si="2"/>
        <v>-1.5160448075465341E-4</v>
      </c>
      <c r="I17" s="1">
        <f t="shared" si="3"/>
        <v>3.5306440287002131E-3</v>
      </c>
      <c r="K17" s="1">
        <f t="shared" si="4"/>
        <v>3.6822485094548667E-3</v>
      </c>
      <c r="L17" s="1">
        <f t="shared" si="5"/>
        <v>4.0024440320161599E-4</v>
      </c>
    </row>
    <row r="18" spans="1:12" x14ac:dyDescent="0.45">
      <c r="A18" t="s">
        <v>17</v>
      </c>
      <c r="B18">
        <v>127</v>
      </c>
      <c r="C18">
        <v>127</v>
      </c>
      <c r="D18">
        <v>94</v>
      </c>
      <c r="E18">
        <v>600</v>
      </c>
      <c r="F18">
        <f t="shared" si="0"/>
        <v>-33</v>
      </c>
      <c r="G18">
        <f t="shared" si="1"/>
        <v>473</v>
      </c>
      <c r="H18" s="1">
        <f t="shared" si="2"/>
        <v>-1.8529436536679863E-4</v>
      </c>
      <c r="I18" s="1">
        <f t="shared" si="3"/>
        <v>1.8555495839724452E-3</v>
      </c>
      <c r="K18" s="1">
        <f t="shared" si="4"/>
        <v>2.040843949339244E-3</v>
      </c>
      <c r="L18" s="1">
        <f t="shared" si="5"/>
        <v>2.2183086405861349E-4</v>
      </c>
    </row>
    <row r="19" spans="1:12" x14ac:dyDescent="0.45">
      <c r="A19" t="s">
        <v>18</v>
      </c>
      <c r="B19">
        <v>3021</v>
      </c>
      <c r="C19">
        <v>3021</v>
      </c>
      <c r="D19">
        <v>2820</v>
      </c>
      <c r="E19">
        <v>2949</v>
      </c>
      <c r="F19">
        <f t="shared" si="0"/>
        <v>-201</v>
      </c>
      <c r="G19">
        <f t="shared" si="1"/>
        <v>-72</v>
      </c>
      <c r="H19" s="1">
        <f t="shared" si="2"/>
        <v>-1.1286111345068643E-3</v>
      </c>
      <c r="I19" s="1">
        <f t="shared" si="3"/>
        <v>-2.8245152229601706E-4</v>
      </c>
      <c r="K19" s="1">
        <f t="shared" si="4"/>
        <v>8.461596122108472E-4</v>
      </c>
      <c r="L19" s="1">
        <f t="shared" si="5"/>
        <v>9.1973870892483395E-5</v>
      </c>
    </row>
    <row r="20" spans="1:12" x14ac:dyDescent="0.45">
      <c r="A20" t="s">
        <v>19</v>
      </c>
      <c r="B20">
        <v>2309</v>
      </c>
      <c r="C20">
        <v>2309</v>
      </c>
      <c r="D20">
        <v>4223</v>
      </c>
      <c r="E20">
        <v>2114</v>
      </c>
      <c r="F20">
        <f t="shared" si="0"/>
        <v>1914</v>
      </c>
      <c r="G20">
        <f t="shared" si="1"/>
        <v>-195</v>
      </c>
      <c r="H20" s="1">
        <f t="shared" si="2"/>
        <v>1.074707319127432E-2</v>
      </c>
      <c r="I20" s="1">
        <f t="shared" si="3"/>
        <v>-7.6497287288504619E-4</v>
      </c>
      <c r="K20" s="1">
        <f t="shared" si="4"/>
        <v>1.1512046064159367E-2</v>
      </c>
      <c r="L20" s="1">
        <f t="shared" si="5"/>
        <v>1.2513093547999313E-3</v>
      </c>
    </row>
    <row r="21" spans="1:12" x14ac:dyDescent="0.45">
      <c r="A21" t="s">
        <v>20</v>
      </c>
      <c r="B21">
        <v>2772</v>
      </c>
      <c r="C21">
        <v>2772</v>
      </c>
      <c r="D21">
        <v>33476</v>
      </c>
      <c r="E21">
        <v>2616</v>
      </c>
      <c r="F21">
        <f t="shared" si="0"/>
        <v>30704</v>
      </c>
      <c r="G21">
        <f t="shared" si="1"/>
        <v>-156</v>
      </c>
      <c r="H21" s="1">
        <f t="shared" si="2"/>
        <v>0.1724023695218844</v>
      </c>
      <c r="I21" s="1">
        <f t="shared" si="3"/>
        <v>-6.1197829830803691E-4</v>
      </c>
      <c r="K21" s="1">
        <f t="shared" si="4"/>
        <v>0.17301434782019243</v>
      </c>
      <c r="L21" s="1">
        <f t="shared" si="5"/>
        <v>1.8805907371760047E-2</v>
      </c>
    </row>
    <row r="22" spans="1:12" x14ac:dyDescent="0.45">
      <c r="A22" t="s">
        <v>21</v>
      </c>
      <c r="B22">
        <v>2341</v>
      </c>
      <c r="C22">
        <v>2341</v>
      </c>
      <c r="D22">
        <v>132816</v>
      </c>
      <c r="E22">
        <v>2246</v>
      </c>
      <c r="F22">
        <f t="shared" si="0"/>
        <v>130475</v>
      </c>
      <c r="G22">
        <f t="shared" si="1"/>
        <v>-95</v>
      </c>
      <c r="H22" s="1">
        <f t="shared" si="2"/>
        <v>0.73261461579494092</v>
      </c>
      <c r="I22" s="1">
        <f t="shared" si="3"/>
        <v>-3.7267909191835579E-4</v>
      </c>
      <c r="K22" s="1">
        <f t="shared" si="4"/>
        <v>0.73298729488685932</v>
      </c>
      <c r="L22" s="1">
        <f t="shared" si="5"/>
        <v>7.9672532052919492E-2</v>
      </c>
    </row>
    <row r="23" spans="1:12" x14ac:dyDescent="0.45">
      <c r="A23" t="s">
        <v>22</v>
      </c>
      <c r="B23">
        <v>8192</v>
      </c>
      <c r="C23">
        <v>8192</v>
      </c>
      <c r="D23">
        <v>186287</v>
      </c>
      <c r="E23">
        <v>10560</v>
      </c>
      <c r="F23">
        <f t="shared" si="0"/>
        <v>178095</v>
      </c>
      <c r="G23">
        <f t="shared" si="1"/>
        <v>2368</v>
      </c>
      <c r="H23" s="1">
        <f t="shared" si="2"/>
        <v>1</v>
      </c>
      <c r="I23" s="1">
        <f t="shared" si="3"/>
        <v>9.2895167332912275E-3</v>
      </c>
      <c r="K23" s="1">
        <f t="shared" si="4"/>
        <v>0.99071048326670874</v>
      </c>
      <c r="L23" s="1">
        <f t="shared" si="5"/>
        <v>0.10768592209420748</v>
      </c>
    </row>
    <row r="24" spans="1:12" x14ac:dyDescent="0.45">
      <c r="A24" t="s">
        <v>23</v>
      </c>
      <c r="B24">
        <v>2031</v>
      </c>
      <c r="C24">
        <v>2031</v>
      </c>
      <c r="D24">
        <v>134599</v>
      </c>
      <c r="E24">
        <v>1874</v>
      </c>
      <c r="F24">
        <f t="shared" si="0"/>
        <v>132568</v>
      </c>
      <c r="G24">
        <f t="shared" si="1"/>
        <v>-157</v>
      </c>
      <c r="H24" s="1">
        <f t="shared" si="2"/>
        <v>0.74436677054381084</v>
      </c>
      <c r="I24" s="1">
        <f t="shared" si="3"/>
        <v>-6.1590123611770381E-4</v>
      </c>
      <c r="K24" s="1">
        <f t="shared" si="4"/>
        <v>0.7449826717799285</v>
      </c>
      <c r="L24" s="1">
        <f t="shared" si="5"/>
        <v>8.0976377367383542E-2</v>
      </c>
    </row>
    <row r="25" spans="1:12" x14ac:dyDescent="0.45">
      <c r="A25" t="s">
        <v>24</v>
      </c>
      <c r="B25">
        <v>2935</v>
      </c>
      <c r="C25">
        <v>2935</v>
      </c>
      <c r="D25">
        <v>140394</v>
      </c>
      <c r="E25">
        <v>2587</v>
      </c>
      <c r="F25">
        <f t="shared" si="0"/>
        <v>137459</v>
      </c>
      <c r="G25">
        <f t="shared" si="1"/>
        <v>-348</v>
      </c>
      <c r="H25" s="1">
        <f t="shared" si="2"/>
        <v>0.77182964148347788</v>
      </c>
      <c r="I25" s="1">
        <f t="shared" si="3"/>
        <v>-1.3651823577640824E-3</v>
      </c>
      <c r="K25" s="1">
        <f t="shared" si="4"/>
        <v>0.77319482384124194</v>
      </c>
      <c r="L25" s="1">
        <f t="shared" si="5"/>
        <v>8.4042915634917614E-2</v>
      </c>
    </row>
    <row r="26" spans="1:12" x14ac:dyDescent="0.45">
      <c r="A26" t="s">
        <v>25</v>
      </c>
      <c r="B26">
        <v>15915</v>
      </c>
      <c r="C26">
        <v>15915</v>
      </c>
      <c r="D26">
        <v>67137</v>
      </c>
      <c r="E26">
        <v>12525</v>
      </c>
      <c r="F26">
        <f t="shared" si="0"/>
        <v>51222</v>
      </c>
      <c r="G26">
        <f t="shared" si="1"/>
        <v>-3390</v>
      </c>
      <c r="H26" s="1">
        <f t="shared" si="2"/>
        <v>0.28761054493388361</v>
      </c>
      <c r="I26" s="1">
        <f t="shared" si="3"/>
        <v>-1.3298759174770802E-2</v>
      </c>
      <c r="K26" s="1">
        <f t="shared" si="4"/>
        <v>0.30090930410865441</v>
      </c>
      <c r="L26" s="1">
        <f t="shared" si="5"/>
        <v>3.2707533055288528E-2</v>
      </c>
    </row>
    <row r="27" spans="1:12" x14ac:dyDescent="0.45">
      <c r="A27" t="s">
        <v>26</v>
      </c>
      <c r="B27">
        <v>1275</v>
      </c>
      <c r="C27">
        <v>1275</v>
      </c>
      <c r="D27">
        <v>32506</v>
      </c>
      <c r="E27">
        <v>6310</v>
      </c>
      <c r="F27">
        <f t="shared" si="0"/>
        <v>31231</v>
      </c>
      <c r="G27">
        <f t="shared" si="1"/>
        <v>5035</v>
      </c>
      <c r="H27" s="1">
        <f t="shared" si="2"/>
        <v>0.17536146438698447</v>
      </c>
      <c r="I27" s="1">
        <f t="shared" si="3"/>
        <v>1.9751991871672859E-2</v>
      </c>
      <c r="K27" s="1">
        <f t="shared" si="4"/>
        <v>0.1556094725153116</v>
      </c>
      <c r="L27" s="1">
        <f t="shared" si="5"/>
        <v>1.6914073099490393E-2</v>
      </c>
    </row>
    <row r="28" spans="1:12" x14ac:dyDescent="0.45">
      <c r="A28" t="s">
        <v>27</v>
      </c>
      <c r="B28">
        <v>1212</v>
      </c>
      <c r="C28">
        <v>1212</v>
      </c>
      <c r="D28">
        <v>25086</v>
      </c>
      <c r="E28">
        <v>14048</v>
      </c>
      <c r="F28">
        <f t="shared" si="0"/>
        <v>23874</v>
      </c>
      <c r="G28">
        <f t="shared" si="1"/>
        <v>12836</v>
      </c>
      <c r="H28" s="1">
        <f t="shared" si="2"/>
        <v>0.13405205087172575</v>
      </c>
      <c r="I28" s="1">
        <f t="shared" si="3"/>
        <v>5.0354829724884372E-2</v>
      </c>
      <c r="K28" s="1">
        <f t="shared" si="4"/>
        <v>8.3697221146841388E-2</v>
      </c>
      <c r="L28" s="1">
        <f t="shared" si="5"/>
        <v>9.0975240377001512E-3</v>
      </c>
    </row>
    <row r="29" spans="1:12" x14ac:dyDescent="0.45">
      <c r="A29" t="s">
        <v>28</v>
      </c>
      <c r="B29">
        <v>579</v>
      </c>
      <c r="C29">
        <v>579</v>
      </c>
      <c r="D29">
        <v>6051</v>
      </c>
      <c r="E29">
        <v>7041</v>
      </c>
      <c r="F29">
        <f t="shared" si="0"/>
        <v>5472</v>
      </c>
      <c r="G29">
        <f t="shared" si="1"/>
        <v>6462</v>
      </c>
      <c r="H29" s="1">
        <f t="shared" si="2"/>
        <v>3.0725174766276425E-2</v>
      </c>
      <c r="I29" s="1">
        <f t="shared" si="3"/>
        <v>2.535002412606753E-2</v>
      </c>
      <c r="K29" s="1">
        <f t="shared" si="4"/>
        <v>5.375150640208895E-3</v>
      </c>
      <c r="L29" s="1">
        <f t="shared" si="5"/>
        <v>5.842555043705321E-4</v>
      </c>
    </row>
    <row r="30" spans="1:12" x14ac:dyDescent="0.45">
      <c r="A30" t="s">
        <v>29</v>
      </c>
      <c r="B30">
        <v>347</v>
      </c>
      <c r="C30">
        <v>347</v>
      </c>
      <c r="D30">
        <v>2549</v>
      </c>
      <c r="E30">
        <v>4224</v>
      </c>
      <c r="F30">
        <f t="shared" si="0"/>
        <v>2202</v>
      </c>
      <c r="G30">
        <f t="shared" si="1"/>
        <v>3877</v>
      </c>
      <c r="H30" s="1">
        <f t="shared" si="2"/>
        <v>1.236418765265729E-2</v>
      </c>
      <c r="I30" s="1">
        <f t="shared" si="3"/>
        <v>1.5209229888078584E-2</v>
      </c>
      <c r="K30" s="1">
        <f t="shared" si="4"/>
        <v>2.8450422354212943E-3</v>
      </c>
      <c r="L30" s="1">
        <f t="shared" si="5"/>
        <v>3.0924372124144505E-4</v>
      </c>
    </row>
    <row r="31" spans="1:12" x14ac:dyDescent="0.45">
      <c r="A31" t="s">
        <v>30</v>
      </c>
      <c r="B31">
        <v>270</v>
      </c>
      <c r="C31">
        <v>270</v>
      </c>
      <c r="D31">
        <v>1823</v>
      </c>
      <c r="E31">
        <v>3524</v>
      </c>
      <c r="F31">
        <f t="shared" si="0"/>
        <v>1553</v>
      </c>
      <c r="G31">
        <f t="shared" si="1"/>
        <v>3254</v>
      </c>
      <c r="H31" s="1">
        <f t="shared" si="2"/>
        <v>8.7200651337769174E-3</v>
      </c>
      <c r="I31" s="1">
        <f t="shared" si="3"/>
        <v>1.2765239632656104E-2</v>
      </c>
      <c r="K31" s="1">
        <f t="shared" si="4"/>
        <v>4.0451744988791866E-3</v>
      </c>
      <c r="L31" s="1">
        <f t="shared" si="5"/>
        <v>4.3969288031295512E-4</v>
      </c>
    </row>
    <row r="32" spans="1:12" x14ac:dyDescent="0.45">
      <c r="A32" t="s">
        <v>31</v>
      </c>
      <c r="B32">
        <v>233</v>
      </c>
      <c r="C32">
        <v>233</v>
      </c>
      <c r="D32">
        <v>1256</v>
      </c>
      <c r="E32">
        <v>2300</v>
      </c>
      <c r="F32">
        <f t="shared" si="0"/>
        <v>1023</v>
      </c>
      <c r="G32">
        <f t="shared" si="1"/>
        <v>2067</v>
      </c>
      <c r="H32" s="1">
        <f t="shared" si="2"/>
        <v>5.7441253263707569E-3</v>
      </c>
      <c r="I32" s="1">
        <f t="shared" si="3"/>
        <v>8.1087124525814885E-3</v>
      </c>
      <c r="K32" s="1">
        <f t="shared" si="4"/>
        <v>2.3645871262107316E-3</v>
      </c>
      <c r="L32" s="1">
        <f t="shared" si="5"/>
        <v>2.570203398055143E-4</v>
      </c>
    </row>
    <row r="33" spans="1:12" x14ac:dyDescent="0.45">
      <c r="A33" t="s">
        <v>32</v>
      </c>
      <c r="B33">
        <v>343</v>
      </c>
      <c r="C33">
        <v>343</v>
      </c>
      <c r="D33">
        <v>1027</v>
      </c>
      <c r="E33">
        <v>1650</v>
      </c>
      <c r="F33">
        <f t="shared" si="0"/>
        <v>684</v>
      </c>
      <c r="G33">
        <f t="shared" si="1"/>
        <v>1307</v>
      </c>
      <c r="H33" s="1">
        <f t="shared" si="2"/>
        <v>3.8406468457845531E-3</v>
      </c>
      <c r="I33" s="1">
        <f t="shared" si="3"/>
        <v>5.1272797172346425E-3</v>
      </c>
      <c r="K33" s="1">
        <f t="shared" si="4"/>
        <v>1.2866328714500894E-3</v>
      </c>
      <c r="L33" s="1">
        <f t="shared" si="5"/>
        <v>1.3985139907066191E-4</v>
      </c>
    </row>
    <row r="34" spans="1:12" x14ac:dyDescent="0.45">
      <c r="A34" t="s">
        <v>33</v>
      </c>
      <c r="B34">
        <v>134</v>
      </c>
      <c r="C34">
        <v>134</v>
      </c>
      <c r="D34">
        <v>428</v>
      </c>
      <c r="E34">
        <v>620</v>
      </c>
      <c r="F34">
        <f t="shared" si="0"/>
        <v>294</v>
      </c>
      <c r="G34">
        <f t="shared" si="1"/>
        <v>486</v>
      </c>
      <c r="H34" s="1">
        <f t="shared" si="2"/>
        <v>1.650804345995115E-3</v>
      </c>
      <c r="I34" s="1">
        <f t="shared" si="3"/>
        <v>1.9065477754981151E-3</v>
      </c>
      <c r="K34" s="1">
        <f t="shared" si="4"/>
        <v>2.5574342950300012E-4</v>
      </c>
      <c r="L34" s="1">
        <f t="shared" si="5"/>
        <v>2.7798198859021755E-5</v>
      </c>
    </row>
    <row r="35" spans="1:12" x14ac:dyDescent="0.45">
      <c r="A35" t="s">
        <v>34</v>
      </c>
      <c r="B35">
        <v>1100</v>
      </c>
      <c r="C35">
        <v>1100</v>
      </c>
      <c r="D35">
        <v>18341</v>
      </c>
      <c r="E35">
        <v>1268</v>
      </c>
      <c r="F35">
        <f t="shared" ref="F35:F66" si="6">(D35-B35)</f>
        <v>17241</v>
      </c>
      <c r="G35">
        <f t="shared" ref="G35:G66" si="7">(E35-B35)</f>
        <v>168</v>
      </c>
      <c r="H35" s="1">
        <f t="shared" ref="H35:H66" si="8">F35/MAX(F$3:F$66)</f>
        <v>9.6807883432999245E-2</v>
      </c>
      <c r="I35" s="1">
        <f t="shared" ref="I35:I66" si="9">G35/MAX(G$3:G$66)</f>
        <v>6.5905355202403981E-4</v>
      </c>
      <c r="K35" s="1">
        <f t="shared" si="4"/>
        <v>9.6148829880975201E-2</v>
      </c>
      <c r="L35" s="1">
        <f t="shared" si="5"/>
        <v>1.0450959769671218E-2</v>
      </c>
    </row>
    <row r="36" spans="1:12" x14ac:dyDescent="0.45">
      <c r="A36" t="s">
        <v>35</v>
      </c>
      <c r="B36">
        <v>473</v>
      </c>
      <c r="C36">
        <v>473</v>
      </c>
      <c r="D36">
        <v>9839</v>
      </c>
      <c r="E36">
        <v>733</v>
      </c>
      <c r="F36">
        <f t="shared" si="6"/>
        <v>9366</v>
      </c>
      <c r="G36">
        <f t="shared" si="7"/>
        <v>260</v>
      </c>
      <c r="H36" s="1">
        <f t="shared" si="8"/>
        <v>5.2589909879558659E-2</v>
      </c>
      <c r="I36" s="1">
        <f t="shared" si="9"/>
        <v>1.0199638305133949E-3</v>
      </c>
      <c r="K36" s="1">
        <f t="shared" si="4"/>
        <v>5.1569946049045266E-2</v>
      </c>
      <c r="L36" s="1">
        <f t="shared" si="5"/>
        <v>5.6054289183744858E-3</v>
      </c>
    </row>
    <row r="37" spans="1:12" x14ac:dyDescent="0.45">
      <c r="A37" t="s">
        <v>36</v>
      </c>
      <c r="B37">
        <v>572</v>
      </c>
      <c r="C37">
        <v>572</v>
      </c>
      <c r="D37">
        <v>7785</v>
      </c>
      <c r="E37">
        <v>779</v>
      </c>
      <c r="F37">
        <f t="shared" si="6"/>
        <v>7213</v>
      </c>
      <c r="G37">
        <f t="shared" si="7"/>
        <v>207</v>
      </c>
      <c r="H37" s="1">
        <f t="shared" si="8"/>
        <v>4.0500856284567226E-2</v>
      </c>
      <c r="I37" s="1">
        <f t="shared" si="9"/>
        <v>8.1204812660104898E-4</v>
      </c>
      <c r="K37" s="1">
        <f t="shared" si="4"/>
        <v>3.9688808157966174E-2</v>
      </c>
      <c r="L37" s="1">
        <f t="shared" si="5"/>
        <v>4.3140008867354543E-3</v>
      </c>
    </row>
    <row r="38" spans="1:12" x14ac:dyDescent="0.45">
      <c r="A38" t="s">
        <v>37</v>
      </c>
      <c r="B38">
        <v>500</v>
      </c>
      <c r="C38">
        <v>500</v>
      </c>
      <c r="D38">
        <v>1967</v>
      </c>
      <c r="E38">
        <v>4830</v>
      </c>
      <c r="F38">
        <f t="shared" si="6"/>
        <v>1467</v>
      </c>
      <c r="G38">
        <f t="shared" si="7"/>
        <v>4330</v>
      </c>
      <c r="H38" s="1">
        <f t="shared" si="8"/>
        <v>8.2371767876695014E-3</v>
      </c>
      <c r="I38" s="1">
        <f t="shared" si="9"/>
        <v>1.6986320715857692E-2</v>
      </c>
      <c r="K38" s="1">
        <f t="shared" si="4"/>
        <v>8.7491439281881904E-3</v>
      </c>
      <c r="L38" s="1">
        <f t="shared" si="5"/>
        <v>9.5099390523784683E-4</v>
      </c>
    </row>
    <row r="39" spans="1:12" x14ac:dyDescent="0.45">
      <c r="A39" t="s">
        <v>38</v>
      </c>
      <c r="B39">
        <v>399</v>
      </c>
      <c r="C39">
        <v>399</v>
      </c>
      <c r="D39">
        <v>1296</v>
      </c>
      <c r="E39">
        <v>20726</v>
      </c>
      <c r="F39">
        <f t="shared" si="6"/>
        <v>897</v>
      </c>
      <c r="G39">
        <f t="shared" si="7"/>
        <v>20327</v>
      </c>
      <c r="H39" s="1">
        <f t="shared" si="8"/>
        <v>5.0366377495157082E-3</v>
      </c>
      <c r="I39" s="1">
        <f t="shared" si="9"/>
        <v>7.9741556857099147E-2</v>
      </c>
      <c r="K39" s="1">
        <f t="shared" si="4"/>
        <v>7.4704919107583437E-2</v>
      </c>
      <c r="L39" s="1">
        <f t="shared" si="5"/>
        <v>8.1200999029982009E-3</v>
      </c>
    </row>
    <row r="40" spans="1:12" x14ac:dyDescent="0.45">
      <c r="A40" t="s">
        <v>39</v>
      </c>
      <c r="B40">
        <v>325</v>
      </c>
      <c r="C40">
        <v>325</v>
      </c>
      <c r="D40">
        <v>802</v>
      </c>
      <c r="E40">
        <v>34884</v>
      </c>
      <c r="F40">
        <f t="shared" si="6"/>
        <v>477</v>
      </c>
      <c r="G40">
        <f t="shared" si="7"/>
        <v>34559</v>
      </c>
      <c r="H40" s="1">
        <f t="shared" si="8"/>
        <v>2.6783458266655437E-3</v>
      </c>
      <c r="I40" s="1">
        <f t="shared" si="9"/>
        <v>0.13557280776427852</v>
      </c>
      <c r="K40" s="1">
        <f t="shared" si="4"/>
        <v>0.13289446193761298</v>
      </c>
      <c r="L40" s="1">
        <f t="shared" si="5"/>
        <v>1.4445050210610107E-2</v>
      </c>
    </row>
    <row r="41" spans="1:12" x14ac:dyDescent="0.45">
      <c r="A41" t="s">
        <v>40</v>
      </c>
      <c r="B41">
        <v>1945</v>
      </c>
      <c r="C41">
        <v>1945</v>
      </c>
      <c r="D41">
        <v>1934</v>
      </c>
      <c r="E41">
        <v>27363</v>
      </c>
      <c r="F41">
        <f t="shared" si="6"/>
        <v>-11</v>
      </c>
      <c r="G41">
        <f t="shared" si="7"/>
        <v>25418</v>
      </c>
      <c r="H41" s="1">
        <f t="shared" si="8"/>
        <v>-6.1764788455599543E-5</v>
      </c>
      <c r="I41" s="1">
        <f t="shared" si="9"/>
        <v>9.971323324611335E-2</v>
      </c>
      <c r="K41" s="1">
        <f t="shared" si="4"/>
        <v>9.9774998034568949E-2</v>
      </c>
      <c r="L41" s="1">
        <f t="shared" si="5"/>
        <v>1.0845108482018365E-2</v>
      </c>
    </row>
    <row r="42" spans="1:12" x14ac:dyDescent="0.45">
      <c r="A42" t="s">
        <v>41</v>
      </c>
      <c r="B42">
        <v>200</v>
      </c>
      <c r="C42">
        <v>200</v>
      </c>
      <c r="D42">
        <v>254</v>
      </c>
      <c r="E42">
        <v>18869</v>
      </c>
      <c r="F42">
        <f t="shared" si="6"/>
        <v>54</v>
      </c>
      <c r="G42">
        <f t="shared" si="7"/>
        <v>18669</v>
      </c>
      <c r="H42" s="1">
        <f t="shared" si="8"/>
        <v>3.0320896150930681E-4</v>
      </c>
      <c r="I42" s="1">
        <f t="shared" si="9"/>
        <v>7.3237325968671413E-2</v>
      </c>
      <c r="K42" s="1">
        <f t="shared" si="4"/>
        <v>7.2934117007162111E-2</v>
      </c>
      <c r="L42" s="1">
        <f t="shared" si="5"/>
        <v>7.927621413821969E-3</v>
      </c>
    </row>
    <row r="43" spans="1:12" x14ac:dyDescent="0.45">
      <c r="A43" t="s">
        <v>42</v>
      </c>
      <c r="B43">
        <v>184</v>
      </c>
      <c r="C43">
        <v>184</v>
      </c>
      <c r="D43">
        <v>217</v>
      </c>
      <c r="E43">
        <v>18939</v>
      </c>
      <c r="F43">
        <f t="shared" si="6"/>
        <v>33</v>
      </c>
      <c r="G43">
        <f t="shared" si="7"/>
        <v>18755</v>
      </c>
      <c r="H43" s="1">
        <f t="shared" si="8"/>
        <v>1.8529436536679863E-4</v>
      </c>
      <c r="I43" s="1">
        <f t="shared" si="9"/>
        <v>7.3574698620302775E-2</v>
      </c>
      <c r="K43" s="1">
        <f t="shared" si="4"/>
        <v>7.338940425493598E-2</v>
      </c>
      <c r="L43" s="1">
        <f t="shared" si="5"/>
        <v>7.9771091581452153E-3</v>
      </c>
    </row>
    <row r="44" spans="1:12" x14ac:dyDescent="0.45">
      <c r="A44" t="s">
        <v>43</v>
      </c>
      <c r="B44">
        <v>98</v>
      </c>
      <c r="C44">
        <v>98</v>
      </c>
      <c r="D44">
        <v>142</v>
      </c>
      <c r="E44">
        <v>10480</v>
      </c>
      <c r="F44">
        <f t="shared" si="6"/>
        <v>44</v>
      </c>
      <c r="G44">
        <f t="shared" si="7"/>
        <v>10382</v>
      </c>
      <c r="H44" s="1">
        <f t="shared" si="8"/>
        <v>2.4705915382239817E-4</v>
      </c>
      <c r="I44" s="1">
        <f t="shared" si="9"/>
        <v>4.0727940339961792E-2</v>
      </c>
      <c r="K44" s="1">
        <f t="shared" si="4"/>
        <v>4.0480881186139392E-2</v>
      </c>
      <c r="L44" s="1">
        <f t="shared" si="5"/>
        <v>4.400095781102108E-3</v>
      </c>
    </row>
    <row r="45" spans="1:12" x14ac:dyDescent="0.45">
      <c r="A45" t="s">
        <v>44</v>
      </c>
      <c r="B45">
        <v>115</v>
      </c>
      <c r="C45">
        <v>115</v>
      </c>
      <c r="D45">
        <v>106</v>
      </c>
      <c r="E45">
        <v>5981</v>
      </c>
      <c r="F45">
        <f t="shared" si="6"/>
        <v>-9</v>
      </c>
      <c r="G45">
        <f t="shared" si="7"/>
        <v>5866</v>
      </c>
      <c r="H45" s="1">
        <f t="shared" si="8"/>
        <v>-5.0534826918217807E-5</v>
      </c>
      <c r="I45" s="1">
        <f t="shared" si="9"/>
        <v>2.3011953191506056E-2</v>
      </c>
      <c r="K45" s="1">
        <f t="shared" si="4"/>
        <v>2.3062488018424275E-2</v>
      </c>
      <c r="L45" s="1">
        <f t="shared" si="5"/>
        <v>2.5067921759156821E-3</v>
      </c>
    </row>
    <row r="46" spans="1:12" x14ac:dyDescent="0.45">
      <c r="A46" t="s">
        <v>45</v>
      </c>
      <c r="B46">
        <v>105</v>
      </c>
      <c r="C46">
        <v>105</v>
      </c>
      <c r="D46">
        <v>87</v>
      </c>
      <c r="E46">
        <v>4570</v>
      </c>
      <c r="F46">
        <f t="shared" si="6"/>
        <v>-18</v>
      </c>
      <c r="G46">
        <f t="shared" si="7"/>
        <v>4465</v>
      </c>
      <c r="H46" s="1">
        <f t="shared" si="8"/>
        <v>-1.0106965383643561E-4</v>
      </c>
      <c r="I46" s="1">
        <f t="shared" si="9"/>
        <v>1.7515917320162725E-2</v>
      </c>
      <c r="K46" s="1">
        <f t="shared" si="4"/>
        <v>1.761698697399916E-2</v>
      </c>
      <c r="L46" s="1">
        <f t="shared" si="5"/>
        <v>1.9148898884781696E-3</v>
      </c>
    </row>
    <row r="47" spans="1:12" x14ac:dyDescent="0.45">
      <c r="A47" t="s">
        <v>46</v>
      </c>
      <c r="B47">
        <v>63</v>
      </c>
      <c r="C47">
        <v>63</v>
      </c>
      <c r="D47">
        <v>83</v>
      </c>
      <c r="E47">
        <v>3069</v>
      </c>
      <c r="F47">
        <f t="shared" si="6"/>
        <v>20</v>
      </c>
      <c r="G47">
        <f t="shared" si="7"/>
        <v>3006</v>
      </c>
      <c r="H47" s="1">
        <f t="shared" si="8"/>
        <v>1.1229961537381735E-4</v>
      </c>
      <c r="I47" s="1">
        <f t="shared" si="9"/>
        <v>1.1792351055858711E-2</v>
      </c>
      <c r="K47" s="1">
        <f t="shared" si="4"/>
        <v>1.1680051440484894E-2</v>
      </c>
      <c r="L47" s="1">
        <f t="shared" si="5"/>
        <v>1.269570808748358E-3</v>
      </c>
    </row>
    <row r="48" spans="1:12" x14ac:dyDescent="0.45">
      <c r="A48" t="s">
        <v>47</v>
      </c>
      <c r="B48">
        <v>115</v>
      </c>
      <c r="C48">
        <v>115</v>
      </c>
      <c r="D48">
        <v>115</v>
      </c>
      <c r="E48">
        <v>2866</v>
      </c>
      <c r="F48">
        <f t="shared" si="6"/>
        <v>0</v>
      </c>
      <c r="G48">
        <f t="shared" si="7"/>
        <v>2751</v>
      </c>
      <c r="H48" s="1">
        <f t="shared" si="8"/>
        <v>0</v>
      </c>
      <c r="I48" s="1">
        <f t="shared" si="9"/>
        <v>1.0792001914393652E-2</v>
      </c>
      <c r="K48" s="1">
        <f t="shared" si="4"/>
        <v>1.0792001914393652E-2</v>
      </c>
      <c r="L48" s="1">
        <f t="shared" si="5"/>
        <v>1.1730436863471362E-3</v>
      </c>
    </row>
    <row r="49" spans="1:12" x14ac:dyDescent="0.45">
      <c r="A49" t="s">
        <v>48</v>
      </c>
      <c r="B49">
        <v>1397</v>
      </c>
      <c r="C49">
        <v>1397</v>
      </c>
      <c r="D49">
        <v>1709</v>
      </c>
      <c r="E49">
        <v>27607</v>
      </c>
      <c r="F49">
        <f t="shared" si="6"/>
        <v>312</v>
      </c>
      <c r="G49">
        <f t="shared" si="7"/>
        <v>26210</v>
      </c>
      <c r="H49" s="1">
        <f t="shared" si="8"/>
        <v>1.7518739998315506E-3</v>
      </c>
      <c r="I49" s="1">
        <f t="shared" si="9"/>
        <v>0.10282019999136954</v>
      </c>
      <c r="K49" s="1">
        <f t="shared" si="4"/>
        <v>0.10106832599153799</v>
      </c>
      <c r="L49" s="1">
        <f t="shared" si="5"/>
        <v>1.0985687607775869E-2</v>
      </c>
    </row>
    <row r="50" spans="1:12" x14ac:dyDescent="0.45">
      <c r="A50" t="s">
        <v>49</v>
      </c>
      <c r="B50">
        <v>537</v>
      </c>
      <c r="C50">
        <v>537</v>
      </c>
      <c r="D50">
        <v>660</v>
      </c>
      <c r="E50">
        <v>151929</v>
      </c>
      <c r="F50">
        <f t="shared" si="6"/>
        <v>123</v>
      </c>
      <c r="G50">
        <f t="shared" si="7"/>
        <v>151392</v>
      </c>
      <c r="H50" s="1">
        <f t="shared" si="8"/>
        <v>6.9064263454897672E-4</v>
      </c>
      <c r="I50" s="1">
        <f t="shared" si="9"/>
        <v>0.59390140088109178</v>
      </c>
      <c r="K50" s="1">
        <f t="shared" si="4"/>
        <v>0.59321075824654279</v>
      </c>
      <c r="L50" s="1">
        <f t="shared" si="5"/>
        <v>6.4479430244189437E-2</v>
      </c>
    </row>
    <row r="51" spans="1:12" x14ac:dyDescent="0.45">
      <c r="A51" t="s">
        <v>50</v>
      </c>
      <c r="B51">
        <v>642</v>
      </c>
      <c r="C51">
        <v>642</v>
      </c>
      <c r="D51">
        <v>712</v>
      </c>
      <c r="E51">
        <v>255553</v>
      </c>
      <c r="F51">
        <f t="shared" si="6"/>
        <v>70</v>
      </c>
      <c r="G51">
        <f t="shared" si="7"/>
        <v>254911</v>
      </c>
      <c r="H51" s="1">
        <f t="shared" si="8"/>
        <v>3.930486538083607E-4</v>
      </c>
      <c r="I51" s="1">
        <f t="shared" si="9"/>
        <v>1</v>
      </c>
      <c r="K51" s="1">
        <f t="shared" si="4"/>
        <v>0.9996069513461916</v>
      </c>
      <c r="L51" s="1">
        <f t="shared" si="5"/>
        <v>0.10865292949415127</v>
      </c>
    </row>
    <row r="52" spans="1:12" x14ac:dyDescent="0.45">
      <c r="A52" t="s">
        <v>51</v>
      </c>
      <c r="B52">
        <v>2295</v>
      </c>
      <c r="C52">
        <v>2295</v>
      </c>
      <c r="D52">
        <v>2146</v>
      </c>
      <c r="E52">
        <v>178842</v>
      </c>
      <c r="F52">
        <f t="shared" si="6"/>
        <v>-149</v>
      </c>
      <c r="G52">
        <f t="shared" si="7"/>
        <v>176547</v>
      </c>
      <c r="H52" s="1">
        <f t="shared" si="8"/>
        <v>-8.366321345349392E-4</v>
      </c>
      <c r="I52" s="1">
        <f t="shared" si="9"/>
        <v>0.69258290148326274</v>
      </c>
      <c r="K52" s="1">
        <f t="shared" si="4"/>
        <v>0.69341953361779762</v>
      </c>
      <c r="L52" s="1">
        <f t="shared" si="5"/>
        <v>7.5371688436717141E-2</v>
      </c>
    </row>
    <row r="53" spans="1:12" x14ac:dyDescent="0.45">
      <c r="A53" t="s">
        <v>52</v>
      </c>
      <c r="B53">
        <v>260</v>
      </c>
      <c r="C53">
        <v>260</v>
      </c>
      <c r="D53">
        <v>293</v>
      </c>
      <c r="E53">
        <v>132157</v>
      </c>
      <c r="F53">
        <f t="shared" si="6"/>
        <v>33</v>
      </c>
      <c r="G53">
        <f t="shared" si="7"/>
        <v>131897</v>
      </c>
      <c r="H53" s="1">
        <f t="shared" si="8"/>
        <v>1.8529436536679863E-4</v>
      </c>
      <c r="I53" s="1">
        <f t="shared" si="9"/>
        <v>0.51742372828163552</v>
      </c>
      <c r="K53" s="1">
        <f t="shared" si="4"/>
        <v>0.51723843391626867</v>
      </c>
      <c r="L53" s="1">
        <f t="shared" si="5"/>
        <v>5.6221568903942254E-2</v>
      </c>
    </row>
    <row r="54" spans="1:12" x14ac:dyDescent="0.45">
      <c r="A54" t="s">
        <v>53</v>
      </c>
      <c r="B54">
        <v>310</v>
      </c>
      <c r="C54">
        <v>310</v>
      </c>
      <c r="D54">
        <v>314</v>
      </c>
      <c r="E54">
        <v>118719</v>
      </c>
      <c r="F54">
        <f t="shared" si="6"/>
        <v>4</v>
      </c>
      <c r="G54">
        <f t="shared" si="7"/>
        <v>118409</v>
      </c>
      <c r="H54" s="1">
        <f t="shared" si="8"/>
        <v>2.2459923074763469E-5</v>
      </c>
      <c r="I54" s="1">
        <f t="shared" si="9"/>
        <v>0.46451114310484837</v>
      </c>
      <c r="K54" s="1">
        <f t="shared" si="4"/>
        <v>0.46448868318177361</v>
      </c>
      <c r="L54" s="1">
        <f t="shared" si="5"/>
        <v>5.0487900345844959E-2</v>
      </c>
    </row>
    <row r="55" spans="1:12" x14ac:dyDescent="0.45">
      <c r="A55" t="s">
        <v>54</v>
      </c>
      <c r="B55">
        <v>278</v>
      </c>
      <c r="C55">
        <v>278</v>
      </c>
      <c r="D55">
        <v>296</v>
      </c>
      <c r="E55">
        <v>129458</v>
      </c>
      <c r="F55">
        <f t="shared" si="6"/>
        <v>18</v>
      </c>
      <c r="G55">
        <f t="shared" si="7"/>
        <v>129180</v>
      </c>
      <c r="H55" s="1">
        <f t="shared" si="8"/>
        <v>1.0106965383643561E-4</v>
      </c>
      <c r="I55" s="1">
        <f t="shared" si="9"/>
        <v>0.5067651062527706</v>
      </c>
      <c r="K55" s="1">
        <f t="shared" si="4"/>
        <v>0.50666403659893422</v>
      </c>
      <c r="L55" s="1">
        <f t="shared" si="5"/>
        <v>5.5072177891188505E-2</v>
      </c>
    </row>
    <row r="56" spans="1:12" x14ac:dyDescent="0.45">
      <c r="A56" t="s">
        <v>55</v>
      </c>
      <c r="B56">
        <v>118</v>
      </c>
      <c r="C56">
        <v>118</v>
      </c>
      <c r="D56">
        <v>111</v>
      </c>
      <c r="E56">
        <v>52502</v>
      </c>
      <c r="F56">
        <f t="shared" si="6"/>
        <v>-7</v>
      </c>
      <c r="G56">
        <f t="shared" si="7"/>
        <v>52384</v>
      </c>
      <c r="H56" s="1">
        <f t="shared" si="8"/>
        <v>-3.930486538083607E-5</v>
      </c>
      <c r="I56" s="1">
        <f t="shared" si="9"/>
        <v>0.20549917422159106</v>
      </c>
      <c r="K56" s="1">
        <f t="shared" si="4"/>
        <v>0.2055384790869719</v>
      </c>
      <c r="L56" s="1">
        <f t="shared" si="5"/>
        <v>2.23411390311926E-2</v>
      </c>
    </row>
    <row r="57" spans="1:12" x14ac:dyDescent="0.45">
      <c r="A57" t="s">
        <v>56</v>
      </c>
      <c r="B57">
        <v>121</v>
      </c>
      <c r="C57">
        <v>121</v>
      </c>
      <c r="D57">
        <v>104</v>
      </c>
      <c r="E57">
        <v>35027</v>
      </c>
      <c r="F57">
        <f t="shared" si="6"/>
        <v>-17</v>
      </c>
      <c r="G57">
        <f t="shared" si="7"/>
        <v>34906</v>
      </c>
      <c r="H57" s="1">
        <f t="shared" si="8"/>
        <v>-9.5454673067744739E-5</v>
      </c>
      <c r="I57" s="1">
        <f t="shared" si="9"/>
        <v>0.13693406718423293</v>
      </c>
      <c r="K57" s="1">
        <f t="shared" si="4"/>
        <v>0.13702952185730066</v>
      </c>
      <c r="L57" s="1">
        <f t="shared" si="5"/>
        <v>1.489451324535877E-2</v>
      </c>
    </row>
    <row r="58" spans="1:12" x14ac:dyDescent="0.45">
      <c r="A58" t="s">
        <v>57</v>
      </c>
      <c r="B58">
        <v>83</v>
      </c>
      <c r="C58">
        <v>83</v>
      </c>
      <c r="D58">
        <v>65</v>
      </c>
      <c r="E58">
        <v>16213</v>
      </c>
      <c r="F58">
        <f t="shared" si="6"/>
        <v>-18</v>
      </c>
      <c r="G58">
        <f t="shared" si="7"/>
        <v>16130</v>
      </c>
      <c r="H58" s="1">
        <f t="shared" si="8"/>
        <v>-1.0106965383643561E-4</v>
      </c>
      <c r="I58" s="1">
        <f t="shared" si="9"/>
        <v>6.3276986869927151E-2</v>
      </c>
      <c r="K58" s="1">
        <f t="shared" si="4"/>
        <v>6.337805652376359E-2</v>
      </c>
      <c r="L58" s="1">
        <f t="shared" si="5"/>
        <v>6.8889191873656086E-3</v>
      </c>
    </row>
    <row r="59" spans="1:12" x14ac:dyDescent="0.45">
      <c r="A59" t="s">
        <v>58</v>
      </c>
      <c r="B59">
        <v>529</v>
      </c>
      <c r="C59">
        <v>529</v>
      </c>
      <c r="D59">
        <v>501</v>
      </c>
      <c r="E59">
        <v>1899</v>
      </c>
      <c r="F59">
        <f t="shared" si="6"/>
        <v>-28</v>
      </c>
      <c r="G59">
        <f t="shared" si="7"/>
        <v>1370</v>
      </c>
      <c r="H59" s="1">
        <f t="shared" si="8"/>
        <v>-1.5721946152334428E-4</v>
      </c>
      <c r="I59" s="1">
        <f t="shared" si="9"/>
        <v>5.3744247992436574E-3</v>
      </c>
      <c r="K59" s="1">
        <f t="shared" si="4"/>
        <v>5.5316442607670014E-3</v>
      </c>
      <c r="L59" s="1">
        <f t="shared" si="5"/>
        <v>6.0126568051815238E-4</v>
      </c>
    </row>
    <row r="60" spans="1:12" x14ac:dyDescent="0.45">
      <c r="A60" t="s">
        <v>59</v>
      </c>
      <c r="B60">
        <v>415</v>
      </c>
      <c r="C60">
        <v>415</v>
      </c>
      <c r="D60">
        <v>422</v>
      </c>
      <c r="E60">
        <v>2088</v>
      </c>
      <c r="F60">
        <f t="shared" si="6"/>
        <v>7</v>
      </c>
      <c r="G60">
        <f t="shared" si="7"/>
        <v>1673</v>
      </c>
      <c r="H60" s="1">
        <f t="shared" si="8"/>
        <v>3.930486538083607E-5</v>
      </c>
      <c r="I60" s="1">
        <f t="shared" si="9"/>
        <v>6.5630749555727289E-3</v>
      </c>
      <c r="K60" s="1">
        <f t="shared" si="4"/>
        <v>6.5237700901918929E-3</v>
      </c>
      <c r="L60" s="1">
        <f t="shared" si="5"/>
        <v>7.0910544458607533E-4</v>
      </c>
    </row>
    <row r="61" spans="1:12" x14ac:dyDescent="0.45">
      <c r="A61" t="s">
        <v>60</v>
      </c>
      <c r="B61">
        <v>444</v>
      </c>
      <c r="C61">
        <v>444</v>
      </c>
      <c r="D61">
        <v>392</v>
      </c>
      <c r="E61">
        <v>2450</v>
      </c>
      <c r="F61">
        <f t="shared" si="6"/>
        <v>-52</v>
      </c>
      <c r="G61">
        <f t="shared" si="7"/>
        <v>2006</v>
      </c>
      <c r="H61" s="1">
        <f t="shared" si="8"/>
        <v>-2.9197899997192512E-4</v>
      </c>
      <c r="I61" s="1">
        <f t="shared" si="9"/>
        <v>7.8694132461918087E-3</v>
      </c>
      <c r="K61" s="1">
        <f t="shared" si="4"/>
        <v>8.1613922461637334E-3</v>
      </c>
      <c r="L61" s="1">
        <f t="shared" si="5"/>
        <v>8.871078528438841E-4</v>
      </c>
    </row>
    <row r="62" spans="1:12" x14ac:dyDescent="0.45">
      <c r="A62" t="s">
        <v>61</v>
      </c>
      <c r="B62">
        <v>456</v>
      </c>
      <c r="C62">
        <v>456</v>
      </c>
      <c r="D62">
        <v>426</v>
      </c>
      <c r="E62">
        <v>2235</v>
      </c>
      <c r="F62">
        <f t="shared" si="6"/>
        <v>-30</v>
      </c>
      <c r="G62">
        <f t="shared" si="7"/>
        <v>1779</v>
      </c>
      <c r="H62" s="1">
        <f t="shared" si="8"/>
        <v>-1.68449423060726E-4</v>
      </c>
      <c r="I62" s="1">
        <f t="shared" si="9"/>
        <v>6.9789063633974207E-3</v>
      </c>
      <c r="K62" s="1">
        <f t="shared" si="4"/>
        <v>7.1473557864581471E-3</v>
      </c>
      <c r="L62" s="1">
        <f t="shared" si="5"/>
        <v>7.7688649852805951E-4</v>
      </c>
    </row>
    <row r="63" spans="1:12" x14ac:dyDescent="0.45">
      <c r="A63" t="s">
        <v>62</v>
      </c>
      <c r="B63">
        <v>329</v>
      </c>
      <c r="C63">
        <v>329</v>
      </c>
      <c r="D63">
        <v>308</v>
      </c>
      <c r="E63">
        <v>1292</v>
      </c>
      <c r="F63">
        <f t="shared" si="6"/>
        <v>-21</v>
      </c>
      <c r="G63">
        <f t="shared" si="7"/>
        <v>963</v>
      </c>
      <c r="H63" s="1">
        <f t="shared" si="8"/>
        <v>-1.1791459614250821E-4</v>
      </c>
      <c r="I63" s="1">
        <f t="shared" si="9"/>
        <v>3.777789110709228E-3</v>
      </c>
      <c r="K63" s="1">
        <f t="shared" si="4"/>
        <v>3.8957037068517364E-3</v>
      </c>
      <c r="L63" s="1">
        <f t="shared" si="5"/>
        <v>4.2344605509258009E-4</v>
      </c>
    </row>
    <row r="64" spans="1:12" x14ac:dyDescent="0.45">
      <c r="A64" t="s">
        <v>63</v>
      </c>
      <c r="B64">
        <v>137</v>
      </c>
      <c r="C64">
        <v>137</v>
      </c>
      <c r="D64">
        <v>124</v>
      </c>
      <c r="E64">
        <v>647</v>
      </c>
      <c r="F64">
        <f t="shared" si="6"/>
        <v>-13</v>
      </c>
      <c r="G64">
        <f t="shared" si="7"/>
        <v>510</v>
      </c>
      <c r="H64" s="1">
        <f t="shared" si="8"/>
        <v>-7.2994749992981279E-5</v>
      </c>
      <c r="I64" s="1">
        <f t="shared" si="9"/>
        <v>2.0006982829301207E-3</v>
      </c>
      <c r="K64" s="1">
        <f t="shared" si="4"/>
        <v>2.0736930329231019E-3</v>
      </c>
      <c r="L64" s="1">
        <f t="shared" si="5"/>
        <v>2.2540141662207632E-4</v>
      </c>
    </row>
    <row r="65" spans="1:12" x14ac:dyDescent="0.45">
      <c r="A65" t="s">
        <v>64</v>
      </c>
      <c r="B65">
        <v>223</v>
      </c>
      <c r="C65">
        <v>223</v>
      </c>
      <c r="D65">
        <v>217</v>
      </c>
      <c r="E65">
        <v>734</v>
      </c>
      <c r="F65">
        <f t="shared" si="6"/>
        <v>-6</v>
      </c>
      <c r="G65">
        <f t="shared" si="7"/>
        <v>511</v>
      </c>
      <c r="H65" s="1">
        <f t="shared" si="8"/>
        <v>-3.3689884612145202E-5</v>
      </c>
      <c r="I65" s="1">
        <f t="shared" si="9"/>
        <v>2.0046212207397878E-3</v>
      </c>
      <c r="K65" s="1">
        <f t="shared" si="4"/>
        <v>2.038311105351933E-3</v>
      </c>
      <c r="L65" s="1">
        <f t="shared" si="5"/>
        <v>2.2155555492955794E-4</v>
      </c>
    </row>
    <row r="66" spans="1:12" x14ac:dyDescent="0.45">
      <c r="A66" t="s">
        <v>65</v>
      </c>
      <c r="B66">
        <v>154</v>
      </c>
      <c r="C66">
        <v>154</v>
      </c>
      <c r="D66">
        <v>149</v>
      </c>
      <c r="E66">
        <v>396</v>
      </c>
      <c r="F66">
        <f t="shared" si="6"/>
        <v>-5</v>
      </c>
      <c r="G66">
        <f t="shared" si="7"/>
        <v>242</v>
      </c>
      <c r="H66" s="1">
        <f t="shared" si="8"/>
        <v>-2.8074903843454337E-5</v>
      </c>
      <c r="I66" s="1">
        <f t="shared" si="9"/>
        <v>9.4935094993939056E-4</v>
      </c>
      <c r="K66" s="1">
        <f t="shared" si="4"/>
        <v>9.7742585378284485E-4</v>
      </c>
      <c r="L66" s="1">
        <f t="shared" si="5"/>
        <v>1.062419406285701E-4</v>
      </c>
    </row>
    <row r="67" spans="1:12" ht="18" x14ac:dyDescent="0.55000000000000004">
      <c r="K67" s="2">
        <f>SUM(K3:K66)</f>
        <v>9.201931550763188</v>
      </c>
      <c r="L67" s="3">
        <f>SUM(L3:L66)</f>
        <v>1.0002099511699118</v>
      </c>
    </row>
    <row r="68" spans="1:12" x14ac:dyDescent="0.45">
      <c r="L68"/>
    </row>
  </sheetData>
  <mergeCells count="4">
    <mergeCell ref="F1:G1"/>
    <mergeCell ref="B1:C1"/>
    <mergeCell ref="D1:E1"/>
    <mergeCell ref="H1:I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BE1D-CC0D-4662-80DC-6AAC9FDB39D7}">
  <dimension ref="A1:O68"/>
  <sheetViews>
    <sheetView topLeftCell="J1" workbookViewId="0">
      <selection activeCell="X25" sqref="X25"/>
    </sheetView>
  </sheetViews>
  <sheetFormatPr defaultColWidth="8.796875" defaultRowHeight="14.25" x14ac:dyDescent="0.45"/>
  <cols>
    <col min="1" max="1" width="11.33203125" customWidth="1"/>
    <col min="12" max="12" width="12" style="1" bestFit="1" customWidth="1"/>
    <col min="15" max="15" width="18" customWidth="1"/>
  </cols>
  <sheetData>
    <row r="1" spans="1:15" ht="15.75" x14ac:dyDescent="0.5">
      <c r="B1" s="8" t="s">
        <v>71</v>
      </c>
      <c r="C1" s="8"/>
      <c r="D1" s="8" t="s">
        <v>91</v>
      </c>
      <c r="E1" s="8"/>
      <c r="F1" s="8" t="s">
        <v>89</v>
      </c>
      <c r="G1" s="8"/>
      <c r="H1" s="8" t="s">
        <v>66</v>
      </c>
      <c r="I1" s="8"/>
      <c r="J1" s="5"/>
      <c r="K1" s="5" t="s">
        <v>67</v>
      </c>
      <c r="L1" s="6" t="s">
        <v>90</v>
      </c>
      <c r="O1" t="s">
        <v>92</v>
      </c>
    </row>
    <row r="2" spans="1:15" ht="18" x14ac:dyDescent="0.55000000000000004">
      <c r="A2" t="s">
        <v>68</v>
      </c>
      <c r="B2" t="s">
        <v>0</v>
      </c>
      <c r="C2" t="s">
        <v>0</v>
      </c>
      <c r="D2" t="s">
        <v>87</v>
      </c>
      <c r="E2" t="s">
        <v>88</v>
      </c>
      <c r="F2" t="s">
        <v>87</v>
      </c>
      <c r="G2" t="s">
        <v>88</v>
      </c>
      <c r="H2" t="s">
        <v>87</v>
      </c>
      <c r="I2" t="s">
        <v>88</v>
      </c>
      <c r="K2" t="s">
        <v>67</v>
      </c>
      <c r="L2" s="1" t="s">
        <v>76</v>
      </c>
      <c r="O2" s="7">
        <f>L67</f>
        <v>2.2009320575962599E-2</v>
      </c>
    </row>
    <row r="3" spans="1:15" x14ac:dyDescent="0.45">
      <c r="A3" t="s">
        <v>2</v>
      </c>
      <c r="B3">
        <v>777</v>
      </c>
      <c r="C3">
        <v>777</v>
      </c>
      <c r="D3">
        <v>733</v>
      </c>
      <c r="E3">
        <v>735</v>
      </c>
      <c r="F3">
        <f t="shared" ref="F3:F34" si="0">(D3-B3)</f>
        <v>-44</v>
      </c>
      <c r="G3">
        <f t="shared" ref="G3:G34" si="1">(E3-B3)</f>
        <v>-42</v>
      </c>
      <c r="H3" s="1">
        <f t="shared" ref="H3:H34" si="2">F3/MAX(F$3:F$66)</f>
        <v>-4.9957989872152959E-4</v>
      </c>
      <c r="I3" s="1">
        <f t="shared" ref="I3:I34" si="3">G3/MAX(G$3:G$66)</f>
        <v>-1.5196413646379454E-4</v>
      </c>
      <c r="K3" s="1">
        <f>ABS(H3-I3)</f>
        <v>3.4761576225773503E-4</v>
      </c>
      <c r="L3" s="4">
        <f>K3/9.2</f>
        <v>3.7784321984536421E-5</v>
      </c>
    </row>
    <row r="4" spans="1:15" x14ac:dyDescent="0.45">
      <c r="A4" t="s">
        <v>3</v>
      </c>
      <c r="B4">
        <v>1701</v>
      </c>
      <c r="C4">
        <v>1701</v>
      </c>
      <c r="D4">
        <v>1571</v>
      </c>
      <c r="E4">
        <v>1578</v>
      </c>
      <c r="F4">
        <f t="shared" si="0"/>
        <v>-130</v>
      </c>
      <c r="G4">
        <f t="shared" si="1"/>
        <v>-123</v>
      </c>
      <c r="H4" s="1">
        <f t="shared" si="2"/>
        <v>-1.476031518949974E-3</v>
      </c>
      <c r="I4" s="1">
        <f t="shared" si="3"/>
        <v>-4.450378282153983E-4</v>
      </c>
      <c r="K4" s="1">
        <f t="shared" ref="K4:K66" si="4">ABS(H4-I4)</f>
        <v>1.0309936907345757E-3</v>
      </c>
      <c r="L4" s="4">
        <f t="shared" ref="L4:L66" si="5">K4/9.2</f>
        <v>1.1206453160158432E-4</v>
      </c>
    </row>
    <row r="5" spans="1:15" x14ac:dyDescent="0.45">
      <c r="A5" t="s">
        <v>4</v>
      </c>
      <c r="B5">
        <v>793</v>
      </c>
      <c r="C5">
        <v>793</v>
      </c>
      <c r="D5">
        <v>747</v>
      </c>
      <c r="E5">
        <v>766</v>
      </c>
      <c r="F5">
        <f t="shared" si="0"/>
        <v>-46</v>
      </c>
      <c r="G5">
        <f t="shared" si="1"/>
        <v>-27</v>
      </c>
      <c r="H5" s="1">
        <f t="shared" si="2"/>
        <v>-5.2228807593614462E-4</v>
      </c>
      <c r="I5" s="1">
        <f t="shared" si="3"/>
        <v>-9.7691230583867928E-5</v>
      </c>
      <c r="K5" s="1">
        <f t="shared" si="4"/>
        <v>4.2459684535227669E-4</v>
      </c>
      <c r="L5" s="4">
        <f t="shared" si="5"/>
        <v>4.6151831016551816E-5</v>
      </c>
    </row>
    <row r="6" spans="1:15" x14ac:dyDescent="0.45">
      <c r="A6" t="s">
        <v>5</v>
      </c>
      <c r="B6">
        <v>751</v>
      </c>
      <c r="C6">
        <v>751</v>
      </c>
      <c r="D6">
        <v>736</v>
      </c>
      <c r="E6">
        <v>777</v>
      </c>
      <c r="F6">
        <f t="shared" si="0"/>
        <v>-15</v>
      </c>
      <c r="G6">
        <f t="shared" si="1"/>
        <v>26</v>
      </c>
      <c r="H6" s="1">
        <f t="shared" si="2"/>
        <v>-1.7031132910961237E-4</v>
      </c>
      <c r="I6" s="1">
        <f t="shared" si="3"/>
        <v>9.4073036858539474E-5</v>
      </c>
      <c r="K6" s="1">
        <f t="shared" si="4"/>
        <v>2.6438436596815183E-4</v>
      </c>
      <c r="L6" s="4">
        <f t="shared" si="5"/>
        <v>2.8737431083494767E-5</v>
      </c>
    </row>
    <row r="7" spans="1:15" x14ac:dyDescent="0.45">
      <c r="A7" t="s">
        <v>6</v>
      </c>
      <c r="B7">
        <v>921</v>
      </c>
      <c r="C7">
        <v>921</v>
      </c>
      <c r="D7">
        <v>927</v>
      </c>
      <c r="E7">
        <v>932</v>
      </c>
      <c r="F7">
        <f t="shared" si="0"/>
        <v>6</v>
      </c>
      <c r="G7">
        <f t="shared" si="1"/>
        <v>11</v>
      </c>
      <c r="H7" s="1">
        <f t="shared" si="2"/>
        <v>6.8124531643844942E-5</v>
      </c>
      <c r="I7" s="1">
        <f t="shared" si="3"/>
        <v>3.9800130978612855E-5</v>
      </c>
      <c r="K7" s="1">
        <f t="shared" si="4"/>
        <v>2.8324400665232087E-5</v>
      </c>
      <c r="L7" s="4">
        <f t="shared" si="5"/>
        <v>3.0787392027426183E-6</v>
      </c>
    </row>
    <row r="8" spans="1:15" x14ac:dyDescent="0.45">
      <c r="A8" t="s">
        <v>7</v>
      </c>
      <c r="B8">
        <v>1367</v>
      </c>
      <c r="C8">
        <v>1367</v>
      </c>
      <c r="D8">
        <v>1281</v>
      </c>
      <c r="E8">
        <v>1300</v>
      </c>
      <c r="F8">
        <f t="shared" si="0"/>
        <v>-86</v>
      </c>
      <c r="G8">
        <f t="shared" si="1"/>
        <v>-67</v>
      </c>
      <c r="H8" s="1">
        <f t="shared" si="2"/>
        <v>-9.7645162022844427E-4</v>
      </c>
      <c r="I8" s="1">
        <f t="shared" si="3"/>
        <v>-2.4241897959700559E-4</v>
      </c>
      <c r="K8" s="1">
        <f t="shared" si="4"/>
        <v>7.3403264063143865E-4</v>
      </c>
      <c r="L8" s="4">
        <f t="shared" si="5"/>
        <v>7.9786156590373777E-5</v>
      </c>
    </row>
    <row r="9" spans="1:15" x14ac:dyDescent="0.45">
      <c r="A9" t="s">
        <v>8</v>
      </c>
      <c r="B9">
        <v>24631</v>
      </c>
      <c r="C9">
        <v>24631</v>
      </c>
      <c r="D9">
        <v>24534</v>
      </c>
      <c r="E9">
        <v>25174</v>
      </c>
      <c r="F9">
        <f t="shared" si="0"/>
        <v>-97</v>
      </c>
      <c r="G9">
        <f t="shared" si="1"/>
        <v>543</v>
      </c>
      <c r="H9" s="1">
        <f t="shared" si="2"/>
        <v>-1.1013465949088266E-3</v>
      </c>
      <c r="I9" s="1">
        <f t="shared" si="3"/>
        <v>1.964679192853344E-3</v>
      </c>
      <c r="K9" s="1">
        <f t="shared" si="4"/>
        <v>3.0660257877621706E-3</v>
      </c>
      <c r="L9" s="4">
        <f t="shared" si="5"/>
        <v>3.3326367258284465E-4</v>
      </c>
    </row>
    <row r="10" spans="1:15" x14ac:dyDescent="0.45">
      <c r="A10" t="s">
        <v>9</v>
      </c>
      <c r="B10">
        <v>2055</v>
      </c>
      <c r="C10">
        <v>2055</v>
      </c>
      <c r="D10">
        <v>2152</v>
      </c>
      <c r="E10">
        <v>2120</v>
      </c>
      <c r="F10">
        <f t="shared" si="0"/>
        <v>97</v>
      </c>
      <c r="G10">
        <f t="shared" si="1"/>
        <v>65</v>
      </c>
      <c r="H10" s="1">
        <f t="shared" si="2"/>
        <v>1.1013465949088266E-3</v>
      </c>
      <c r="I10" s="1">
        <f t="shared" si="3"/>
        <v>2.351825921463487E-4</v>
      </c>
      <c r="K10" s="1">
        <f t="shared" si="4"/>
        <v>8.6616400276247796E-4</v>
      </c>
      <c r="L10" s="4">
        <f t="shared" si="5"/>
        <v>9.4148261169834573E-5</v>
      </c>
    </row>
    <row r="11" spans="1:15" x14ac:dyDescent="0.45">
      <c r="A11" t="s">
        <v>10</v>
      </c>
      <c r="B11">
        <v>6617</v>
      </c>
      <c r="C11">
        <v>6617</v>
      </c>
      <c r="D11">
        <v>7583</v>
      </c>
      <c r="E11">
        <v>9182</v>
      </c>
      <c r="F11">
        <f t="shared" si="0"/>
        <v>966</v>
      </c>
      <c r="G11">
        <f t="shared" si="1"/>
        <v>2565</v>
      </c>
      <c r="H11" s="1">
        <f t="shared" si="2"/>
        <v>1.0968049594659036E-2</v>
      </c>
      <c r="I11" s="1">
        <f t="shared" si="3"/>
        <v>9.2806669054674527E-3</v>
      </c>
      <c r="K11" s="1">
        <f t="shared" si="4"/>
        <v>1.6873826891915834E-3</v>
      </c>
      <c r="L11" s="4">
        <f t="shared" si="5"/>
        <v>1.834111618686504E-4</v>
      </c>
    </row>
    <row r="12" spans="1:15" x14ac:dyDescent="0.45">
      <c r="A12" t="s">
        <v>11</v>
      </c>
      <c r="B12">
        <v>8477</v>
      </c>
      <c r="C12">
        <v>8477</v>
      </c>
      <c r="D12">
        <v>11514</v>
      </c>
      <c r="E12">
        <v>16908</v>
      </c>
      <c r="F12">
        <f t="shared" si="0"/>
        <v>3037</v>
      </c>
      <c r="G12">
        <f t="shared" si="1"/>
        <v>8431</v>
      </c>
      <c r="H12" s="1">
        <f t="shared" si="2"/>
        <v>3.4482367100392854E-2</v>
      </c>
      <c r="I12" s="1">
        <f t="shared" si="3"/>
        <v>3.0504991298244091E-2</v>
      </c>
      <c r="K12" s="1">
        <f t="shared" si="4"/>
        <v>3.9773758021487624E-3</v>
      </c>
      <c r="L12" s="4">
        <f t="shared" si="5"/>
        <v>4.3232345675530028E-4</v>
      </c>
    </row>
    <row r="13" spans="1:15" x14ac:dyDescent="0.45">
      <c r="A13" t="s">
        <v>12</v>
      </c>
      <c r="B13">
        <v>3331</v>
      </c>
      <c r="C13">
        <v>3331</v>
      </c>
      <c r="D13">
        <v>5419</v>
      </c>
      <c r="E13">
        <v>8459</v>
      </c>
      <c r="F13">
        <f t="shared" si="0"/>
        <v>2088</v>
      </c>
      <c r="G13">
        <f t="shared" si="1"/>
        <v>5128</v>
      </c>
      <c r="H13" s="1">
        <f t="shared" si="2"/>
        <v>2.3707337012058041E-2</v>
      </c>
      <c r="I13" s="1">
        <f t="shared" si="3"/>
        <v>1.855409742348425E-2</v>
      </c>
      <c r="K13" s="1">
        <f t="shared" si="4"/>
        <v>5.1532395885737908E-3</v>
      </c>
      <c r="L13" s="4">
        <f t="shared" si="5"/>
        <v>5.6013473788845553E-4</v>
      </c>
    </row>
    <row r="14" spans="1:15" x14ac:dyDescent="0.45">
      <c r="A14" t="s">
        <v>13</v>
      </c>
      <c r="B14">
        <v>106</v>
      </c>
      <c r="C14">
        <v>106</v>
      </c>
      <c r="D14">
        <v>942</v>
      </c>
      <c r="E14">
        <v>2461</v>
      </c>
      <c r="F14">
        <f t="shared" si="0"/>
        <v>836</v>
      </c>
      <c r="G14">
        <f t="shared" si="1"/>
        <v>2355</v>
      </c>
      <c r="H14" s="1">
        <f t="shared" si="2"/>
        <v>9.4920180757090637E-3</v>
      </c>
      <c r="I14" s="1">
        <f t="shared" si="3"/>
        <v>8.5208462231484792E-3</v>
      </c>
      <c r="K14" s="1">
        <f t="shared" si="4"/>
        <v>9.7117185256058447E-4</v>
      </c>
      <c r="L14" s="4">
        <f t="shared" si="5"/>
        <v>1.0556215788702006E-4</v>
      </c>
    </row>
    <row r="15" spans="1:15" x14ac:dyDescent="0.45">
      <c r="A15" t="s">
        <v>14</v>
      </c>
      <c r="B15">
        <v>97</v>
      </c>
      <c r="C15">
        <v>97</v>
      </c>
      <c r="D15">
        <v>703</v>
      </c>
      <c r="E15">
        <v>1745</v>
      </c>
      <c r="F15">
        <f t="shared" si="0"/>
        <v>606</v>
      </c>
      <c r="G15">
        <f t="shared" si="1"/>
        <v>1648</v>
      </c>
      <c r="H15" s="1">
        <f t="shared" si="2"/>
        <v>6.8805776960283397E-3</v>
      </c>
      <c r="I15" s="1">
        <f t="shared" si="3"/>
        <v>5.9627832593412717E-3</v>
      </c>
      <c r="K15" s="1">
        <f t="shared" si="4"/>
        <v>9.17794436687068E-4</v>
      </c>
      <c r="L15" s="4">
        <f t="shared" si="5"/>
        <v>9.9760264857290011E-5</v>
      </c>
    </row>
    <row r="16" spans="1:15" x14ac:dyDescent="0.45">
      <c r="A16" t="s">
        <v>15</v>
      </c>
      <c r="B16">
        <v>122</v>
      </c>
      <c r="C16">
        <v>122</v>
      </c>
      <c r="D16">
        <v>698</v>
      </c>
      <c r="E16">
        <v>1737</v>
      </c>
      <c r="F16">
        <f t="shared" si="0"/>
        <v>576</v>
      </c>
      <c r="G16">
        <f t="shared" si="1"/>
        <v>1615</v>
      </c>
      <c r="H16" s="1">
        <f t="shared" si="2"/>
        <v>6.5399550378091153E-3</v>
      </c>
      <c r="I16" s="1">
        <f t="shared" si="3"/>
        <v>5.8433828664054329E-3</v>
      </c>
      <c r="K16" s="1">
        <f t="shared" si="4"/>
        <v>6.9657217140368238E-4</v>
      </c>
      <c r="L16" s="4">
        <f t="shared" si="5"/>
        <v>7.5714366456922005E-5</v>
      </c>
    </row>
    <row r="17" spans="1:12" x14ac:dyDescent="0.45">
      <c r="A17" t="s">
        <v>16</v>
      </c>
      <c r="B17">
        <v>112</v>
      </c>
      <c r="C17">
        <v>112</v>
      </c>
      <c r="D17">
        <v>490</v>
      </c>
      <c r="E17">
        <v>1108</v>
      </c>
      <c r="F17">
        <f t="shared" si="0"/>
        <v>378</v>
      </c>
      <c r="G17">
        <f t="shared" si="1"/>
        <v>996</v>
      </c>
      <c r="H17" s="1">
        <f t="shared" si="2"/>
        <v>4.2918454935622317E-3</v>
      </c>
      <c r="I17" s="1">
        <f t="shared" si="3"/>
        <v>3.603720950427128E-3</v>
      </c>
      <c r="K17" s="1">
        <f t="shared" si="4"/>
        <v>6.8812454313510376E-4</v>
      </c>
      <c r="L17" s="4">
        <f t="shared" si="5"/>
        <v>7.4796145992946065E-5</v>
      </c>
    </row>
    <row r="18" spans="1:12" x14ac:dyDescent="0.45">
      <c r="A18" t="s">
        <v>17</v>
      </c>
      <c r="B18">
        <v>127</v>
      </c>
      <c r="C18">
        <v>127</v>
      </c>
      <c r="D18">
        <v>331</v>
      </c>
      <c r="E18">
        <v>725</v>
      </c>
      <c r="F18">
        <f t="shared" si="0"/>
        <v>204</v>
      </c>
      <c r="G18">
        <f t="shared" si="1"/>
        <v>598</v>
      </c>
      <c r="H18" s="1">
        <f t="shared" si="2"/>
        <v>2.3162340758907281E-3</v>
      </c>
      <c r="I18" s="1">
        <f t="shared" si="3"/>
        <v>2.1636798477464082E-3</v>
      </c>
      <c r="K18" s="1">
        <f t="shared" si="4"/>
        <v>1.525542281443199E-4</v>
      </c>
      <c r="L18" s="4">
        <f t="shared" si="5"/>
        <v>1.6581981320034773E-5</v>
      </c>
    </row>
    <row r="19" spans="1:12" x14ac:dyDescent="0.45">
      <c r="A19" t="s">
        <v>18</v>
      </c>
      <c r="B19">
        <v>3021</v>
      </c>
      <c r="C19">
        <v>3021</v>
      </c>
      <c r="D19">
        <v>2993</v>
      </c>
      <c r="E19">
        <v>3066</v>
      </c>
      <c r="F19">
        <f t="shared" si="0"/>
        <v>-28</v>
      </c>
      <c r="G19">
        <f t="shared" si="1"/>
        <v>45</v>
      </c>
      <c r="H19" s="1">
        <f t="shared" si="2"/>
        <v>-3.1791448100460976E-4</v>
      </c>
      <c r="I19" s="1">
        <f t="shared" si="3"/>
        <v>1.6281871763977986E-4</v>
      </c>
      <c r="K19" s="1">
        <f t="shared" si="4"/>
        <v>4.8073319864438963E-4</v>
      </c>
      <c r="L19" s="4">
        <f t="shared" si="5"/>
        <v>5.2253608548303223E-5</v>
      </c>
    </row>
    <row r="20" spans="1:12" x14ac:dyDescent="0.45">
      <c r="A20" t="s">
        <v>19</v>
      </c>
      <c r="B20">
        <v>2309</v>
      </c>
      <c r="C20">
        <v>2309</v>
      </c>
      <c r="D20">
        <v>1955</v>
      </c>
      <c r="E20">
        <v>2059</v>
      </c>
      <c r="F20">
        <f t="shared" si="0"/>
        <v>-354</v>
      </c>
      <c r="G20">
        <f t="shared" si="1"/>
        <v>-250</v>
      </c>
      <c r="H20" s="1">
        <f t="shared" si="2"/>
        <v>-4.0193473669868519E-3</v>
      </c>
      <c r="I20" s="1">
        <f t="shared" si="3"/>
        <v>-9.0454843133211036E-4</v>
      </c>
      <c r="K20" s="1">
        <f t="shared" si="4"/>
        <v>3.1147989356547414E-3</v>
      </c>
      <c r="L20" s="4">
        <f t="shared" si="5"/>
        <v>3.3856510170160236E-4</v>
      </c>
    </row>
    <row r="21" spans="1:12" x14ac:dyDescent="0.45">
      <c r="A21" t="s">
        <v>20</v>
      </c>
      <c r="B21">
        <v>2772</v>
      </c>
      <c r="C21">
        <v>2772</v>
      </c>
      <c r="D21">
        <v>2490</v>
      </c>
      <c r="E21">
        <v>2548</v>
      </c>
      <c r="F21">
        <f t="shared" si="0"/>
        <v>-282</v>
      </c>
      <c r="G21">
        <f t="shared" si="1"/>
        <v>-224</v>
      </c>
      <c r="H21" s="1">
        <f t="shared" si="2"/>
        <v>-3.2018529872607127E-3</v>
      </c>
      <c r="I21" s="1">
        <f t="shared" si="3"/>
        <v>-8.1047539447357095E-4</v>
      </c>
      <c r="K21" s="1">
        <f t="shared" si="4"/>
        <v>2.3913775927871415E-3</v>
      </c>
      <c r="L21" s="4">
        <f t="shared" si="5"/>
        <v>2.5993234704208061E-4</v>
      </c>
    </row>
    <row r="22" spans="1:12" x14ac:dyDescent="0.45">
      <c r="A22" t="s">
        <v>21</v>
      </c>
      <c r="B22">
        <v>2341</v>
      </c>
      <c r="C22">
        <v>2341</v>
      </c>
      <c r="D22">
        <v>2239</v>
      </c>
      <c r="E22">
        <v>2188</v>
      </c>
      <c r="F22">
        <f t="shared" si="0"/>
        <v>-102</v>
      </c>
      <c r="G22">
        <f t="shared" si="1"/>
        <v>-153</v>
      </c>
      <c r="H22" s="1">
        <f t="shared" si="2"/>
        <v>-1.158117037945364E-3</v>
      </c>
      <c r="I22" s="1">
        <f t="shared" si="3"/>
        <v>-5.5358363997525157E-4</v>
      </c>
      <c r="K22" s="1">
        <f t="shared" si="4"/>
        <v>6.0453339797011247E-4</v>
      </c>
      <c r="L22" s="4">
        <f t="shared" si="5"/>
        <v>6.5710151953273104E-5</v>
      </c>
    </row>
    <row r="23" spans="1:12" x14ac:dyDescent="0.45">
      <c r="A23" t="s">
        <v>22</v>
      </c>
      <c r="B23">
        <v>8192</v>
      </c>
      <c r="C23">
        <v>8192</v>
      </c>
      <c r="D23">
        <v>7637</v>
      </c>
      <c r="E23">
        <v>7665</v>
      </c>
      <c r="F23">
        <f t="shared" si="0"/>
        <v>-555</v>
      </c>
      <c r="G23">
        <f t="shared" si="1"/>
        <v>-527</v>
      </c>
      <c r="H23" s="1">
        <f t="shared" si="2"/>
        <v>-6.3015191770556577E-3</v>
      </c>
      <c r="I23" s="1">
        <f t="shared" si="3"/>
        <v>-1.9067880932480887E-3</v>
      </c>
      <c r="K23" s="1">
        <f t="shared" si="4"/>
        <v>4.3947310838075692E-3</v>
      </c>
      <c r="L23" s="4">
        <f t="shared" si="5"/>
        <v>4.7768816128343147E-4</v>
      </c>
    </row>
    <row r="24" spans="1:12" x14ac:dyDescent="0.45">
      <c r="A24" t="s">
        <v>23</v>
      </c>
      <c r="B24">
        <v>2031</v>
      </c>
      <c r="C24">
        <v>2031</v>
      </c>
      <c r="D24">
        <v>2004</v>
      </c>
      <c r="E24">
        <v>1879</v>
      </c>
      <c r="F24">
        <f t="shared" si="0"/>
        <v>-27</v>
      </c>
      <c r="G24">
        <f t="shared" si="1"/>
        <v>-152</v>
      </c>
      <c r="H24" s="1">
        <f t="shared" si="2"/>
        <v>-3.0656039239730225E-4</v>
      </c>
      <c r="I24" s="1">
        <f t="shared" si="3"/>
        <v>-5.4996544624992311E-4</v>
      </c>
      <c r="K24" s="1">
        <f t="shared" si="4"/>
        <v>2.4340505385262085E-4</v>
      </c>
      <c r="L24" s="4">
        <f t="shared" si="5"/>
        <v>2.6457071070937053E-5</v>
      </c>
    </row>
    <row r="25" spans="1:12" x14ac:dyDescent="0.45">
      <c r="A25" t="s">
        <v>24</v>
      </c>
      <c r="B25">
        <v>2935</v>
      </c>
      <c r="C25">
        <v>2935</v>
      </c>
      <c r="D25">
        <v>2887</v>
      </c>
      <c r="E25">
        <v>2690</v>
      </c>
      <c r="F25">
        <f t="shared" si="0"/>
        <v>-48</v>
      </c>
      <c r="G25">
        <f t="shared" si="1"/>
        <v>-245</v>
      </c>
      <c r="H25" s="1">
        <f t="shared" si="2"/>
        <v>-5.4499625315075954E-4</v>
      </c>
      <c r="I25" s="1">
        <f t="shared" si="3"/>
        <v>-8.8645746270546812E-4</v>
      </c>
      <c r="K25" s="1">
        <f t="shared" si="4"/>
        <v>3.4146120955470859E-4</v>
      </c>
      <c r="L25" s="4">
        <f t="shared" si="5"/>
        <v>3.7115348864642239E-5</v>
      </c>
    </row>
    <row r="26" spans="1:12" x14ac:dyDescent="0.45">
      <c r="A26" t="s">
        <v>25</v>
      </c>
      <c r="B26">
        <v>15915</v>
      </c>
      <c r="C26">
        <v>15915</v>
      </c>
      <c r="D26">
        <v>16809</v>
      </c>
      <c r="E26">
        <v>17717</v>
      </c>
      <c r="F26">
        <f t="shared" si="0"/>
        <v>894</v>
      </c>
      <c r="G26">
        <f t="shared" si="1"/>
        <v>1802</v>
      </c>
      <c r="H26" s="1">
        <f t="shared" si="2"/>
        <v>1.0150555214932896E-2</v>
      </c>
      <c r="I26" s="1">
        <f t="shared" si="3"/>
        <v>6.5199850930418518E-3</v>
      </c>
      <c r="K26" s="1">
        <f t="shared" si="4"/>
        <v>3.6305701218910446E-3</v>
      </c>
      <c r="L26" s="4">
        <f t="shared" si="5"/>
        <v>3.9462718716207012E-4</v>
      </c>
    </row>
    <row r="27" spans="1:12" x14ac:dyDescent="0.45">
      <c r="A27" t="s">
        <v>26</v>
      </c>
      <c r="B27">
        <v>1275</v>
      </c>
      <c r="C27">
        <v>1275</v>
      </c>
      <c r="D27">
        <v>3290</v>
      </c>
      <c r="E27">
        <v>6939</v>
      </c>
      <c r="F27">
        <f t="shared" si="0"/>
        <v>2015</v>
      </c>
      <c r="G27">
        <f t="shared" si="1"/>
        <v>5664</v>
      </c>
      <c r="H27" s="1">
        <f t="shared" si="2"/>
        <v>2.2878488543724596E-2</v>
      </c>
      <c r="I27" s="1">
        <f t="shared" si="3"/>
        <v>2.0493449260260293E-2</v>
      </c>
      <c r="K27" s="1">
        <f t="shared" si="4"/>
        <v>2.3850392834643026E-3</v>
      </c>
      <c r="L27" s="4">
        <f t="shared" si="5"/>
        <v>2.5924340037655465E-4</v>
      </c>
    </row>
    <row r="28" spans="1:12" x14ac:dyDescent="0.45">
      <c r="A28" t="s">
        <v>27</v>
      </c>
      <c r="B28">
        <v>1212</v>
      </c>
      <c r="C28">
        <v>1212</v>
      </c>
      <c r="D28">
        <v>6425</v>
      </c>
      <c r="E28">
        <v>15194</v>
      </c>
      <c r="F28">
        <f t="shared" si="0"/>
        <v>5213</v>
      </c>
      <c r="G28">
        <f t="shared" si="1"/>
        <v>13982</v>
      </c>
      <c r="H28" s="1">
        <f t="shared" si="2"/>
        <v>5.9188863909893953E-2</v>
      </c>
      <c r="I28" s="1">
        <f t="shared" si="3"/>
        <v>5.0589584667542271E-2</v>
      </c>
      <c r="K28" s="1">
        <f t="shared" si="4"/>
        <v>8.5992792423516817E-3</v>
      </c>
      <c r="L28" s="4">
        <f t="shared" si="5"/>
        <v>9.3470426547300899E-4</v>
      </c>
    </row>
    <row r="29" spans="1:12" x14ac:dyDescent="0.45">
      <c r="A29" t="s">
        <v>28</v>
      </c>
      <c r="B29">
        <v>579</v>
      </c>
      <c r="C29">
        <v>579</v>
      </c>
      <c r="D29">
        <v>3135</v>
      </c>
      <c r="E29">
        <v>7247</v>
      </c>
      <c r="F29">
        <f t="shared" si="0"/>
        <v>2556</v>
      </c>
      <c r="G29">
        <f t="shared" si="1"/>
        <v>6668</v>
      </c>
      <c r="H29" s="1">
        <f t="shared" si="2"/>
        <v>2.9021050480277949E-2</v>
      </c>
      <c r="I29" s="1">
        <f t="shared" si="3"/>
        <v>2.4126115760490049E-2</v>
      </c>
      <c r="K29" s="1">
        <f t="shared" si="4"/>
        <v>4.8949347197878995E-3</v>
      </c>
      <c r="L29" s="4">
        <f t="shared" si="5"/>
        <v>5.320581217160761E-4</v>
      </c>
    </row>
    <row r="30" spans="1:12" x14ac:dyDescent="0.45">
      <c r="A30" t="s">
        <v>29</v>
      </c>
      <c r="B30">
        <v>347</v>
      </c>
      <c r="C30">
        <v>347</v>
      </c>
      <c r="D30">
        <v>1642</v>
      </c>
      <c r="E30">
        <v>3674</v>
      </c>
      <c r="F30">
        <f t="shared" si="0"/>
        <v>1295</v>
      </c>
      <c r="G30">
        <f t="shared" si="1"/>
        <v>3327</v>
      </c>
      <c r="H30" s="1">
        <f t="shared" si="2"/>
        <v>1.4703544746463201E-2</v>
      </c>
      <c r="I30" s="1">
        <f t="shared" si="3"/>
        <v>1.2037730524167725E-2</v>
      </c>
      <c r="K30" s="1">
        <f t="shared" si="4"/>
        <v>2.6658142222954762E-3</v>
      </c>
      <c r="L30" s="4">
        <f t="shared" si="5"/>
        <v>2.8976241546689959E-4</v>
      </c>
    </row>
    <row r="31" spans="1:12" x14ac:dyDescent="0.45">
      <c r="A31" t="s">
        <v>30</v>
      </c>
      <c r="B31">
        <v>270</v>
      </c>
      <c r="C31">
        <v>270</v>
      </c>
      <c r="D31">
        <v>1217</v>
      </c>
      <c r="E31">
        <v>2690</v>
      </c>
      <c r="F31">
        <f t="shared" si="0"/>
        <v>947</v>
      </c>
      <c r="G31">
        <f t="shared" si="1"/>
        <v>2420</v>
      </c>
      <c r="H31" s="1">
        <f t="shared" si="2"/>
        <v>1.0752321911120194E-2</v>
      </c>
      <c r="I31" s="1">
        <f t="shared" si="3"/>
        <v>8.7560288152948289E-3</v>
      </c>
      <c r="K31" s="1">
        <f t="shared" si="4"/>
        <v>1.9962930958253647E-3</v>
      </c>
      <c r="L31" s="4">
        <f t="shared" si="5"/>
        <v>2.1698837998101791E-4</v>
      </c>
    </row>
    <row r="32" spans="1:12" x14ac:dyDescent="0.45">
      <c r="A32" t="s">
        <v>31</v>
      </c>
      <c r="B32">
        <v>233</v>
      </c>
      <c r="C32">
        <v>233</v>
      </c>
      <c r="D32">
        <v>900</v>
      </c>
      <c r="E32">
        <v>1968</v>
      </c>
      <c r="F32">
        <f t="shared" si="0"/>
        <v>667</v>
      </c>
      <c r="G32">
        <f t="shared" si="1"/>
        <v>1735</v>
      </c>
      <c r="H32" s="1">
        <f t="shared" si="2"/>
        <v>7.5731771010740965E-3</v>
      </c>
      <c r="I32" s="1">
        <f t="shared" si="3"/>
        <v>6.2775661134448464E-3</v>
      </c>
      <c r="K32" s="1">
        <f t="shared" si="4"/>
        <v>1.2956109876292501E-3</v>
      </c>
      <c r="L32" s="4">
        <f t="shared" si="5"/>
        <v>1.4082728126404894E-4</v>
      </c>
    </row>
    <row r="33" spans="1:12" x14ac:dyDescent="0.45">
      <c r="A33" t="s">
        <v>32</v>
      </c>
      <c r="B33">
        <v>343</v>
      </c>
      <c r="C33">
        <v>343</v>
      </c>
      <c r="D33">
        <v>789</v>
      </c>
      <c r="E33">
        <v>1495</v>
      </c>
      <c r="F33">
        <f t="shared" si="0"/>
        <v>446</v>
      </c>
      <c r="G33">
        <f t="shared" si="1"/>
        <v>1152</v>
      </c>
      <c r="H33" s="1">
        <f t="shared" si="2"/>
        <v>5.0639235188591411E-3</v>
      </c>
      <c r="I33" s="1">
        <f t="shared" si="3"/>
        <v>4.1681591715783646E-3</v>
      </c>
      <c r="K33" s="1">
        <f t="shared" si="4"/>
        <v>8.9576434728077647E-4</v>
      </c>
      <c r="L33" s="4">
        <f t="shared" si="5"/>
        <v>9.7365689921823543E-5</v>
      </c>
    </row>
    <row r="34" spans="1:12" x14ac:dyDescent="0.45">
      <c r="A34" t="s">
        <v>33</v>
      </c>
      <c r="B34">
        <v>134</v>
      </c>
      <c r="C34">
        <v>134</v>
      </c>
      <c r="D34">
        <v>330</v>
      </c>
      <c r="E34">
        <v>632</v>
      </c>
      <c r="F34">
        <f t="shared" si="0"/>
        <v>196</v>
      </c>
      <c r="G34">
        <f t="shared" si="1"/>
        <v>498</v>
      </c>
      <c r="H34" s="1">
        <f t="shared" si="2"/>
        <v>2.2254013670322684E-3</v>
      </c>
      <c r="I34" s="1">
        <f t="shared" si="3"/>
        <v>1.801860475213564E-3</v>
      </c>
      <c r="K34" s="1">
        <f t="shared" si="4"/>
        <v>4.2354089181870442E-4</v>
      </c>
      <c r="L34" s="4">
        <f t="shared" si="5"/>
        <v>4.603705345855483E-5</v>
      </c>
    </row>
    <row r="35" spans="1:12" x14ac:dyDescent="0.45">
      <c r="A35" t="s">
        <v>34</v>
      </c>
      <c r="B35">
        <v>1100</v>
      </c>
      <c r="C35">
        <v>1100</v>
      </c>
      <c r="D35">
        <v>1459</v>
      </c>
      <c r="E35">
        <v>1318</v>
      </c>
      <c r="F35">
        <f t="shared" ref="F35:F66" si="6">(D35-B35)</f>
        <v>359</v>
      </c>
      <c r="G35">
        <f t="shared" ref="G35:G66" si="7">(E35-B35)</f>
        <v>218</v>
      </c>
      <c r="H35" s="1">
        <f t="shared" ref="H35:I66" si="8">F35/MAX(F$3:F$66)</f>
        <v>4.0761178100233893E-3</v>
      </c>
      <c r="I35" s="1">
        <f t="shared" si="8"/>
        <v>7.8876623212160025E-4</v>
      </c>
      <c r="K35" s="1">
        <f t="shared" si="4"/>
        <v>3.2873515779017889E-3</v>
      </c>
      <c r="L35" s="4">
        <f t="shared" si="5"/>
        <v>3.5732082368497711E-4</v>
      </c>
    </row>
    <row r="36" spans="1:12" x14ac:dyDescent="0.45">
      <c r="A36" t="s">
        <v>35</v>
      </c>
      <c r="B36">
        <v>473</v>
      </c>
      <c r="C36">
        <v>473</v>
      </c>
      <c r="D36">
        <v>1729</v>
      </c>
      <c r="E36">
        <v>743</v>
      </c>
      <c r="F36">
        <f t="shared" si="6"/>
        <v>1256</v>
      </c>
      <c r="G36">
        <f t="shared" si="7"/>
        <v>270</v>
      </c>
      <c r="H36" s="1">
        <f t="shared" si="8"/>
        <v>1.4260735290778209E-2</v>
      </c>
      <c r="I36" s="1">
        <f t="shared" si="8"/>
        <v>9.7691230583867917E-4</v>
      </c>
      <c r="K36" s="1">
        <f t="shared" si="4"/>
        <v>1.328382298493953E-2</v>
      </c>
      <c r="L36" s="4">
        <f t="shared" si="5"/>
        <v>1.4438938027108185E-3</v>
      </c>
    </row>
    <row r="37" spans="1:12" x14ac:dyDescent="0.45">
      <c r="A37" t="s">
        <v>36</v>
      </c>
      <c r="B37">
        <v>572</v>
      </c>
      <c r="C37">
        <v>572</v>
      </c>
      <c r="D37">
        <v>1755</v>
      </c>
      <c r="E37">
        <v>761</v>
      </c>
      <c r="F37">
        <f t="shared" si="6"/>
        <v>1183</v>
      </c>
      <c r="G37">
        <f t="shared" si="7"/>
        <v>189</v>
      </c>
      <c r="H37" s="1">
        <f t="shared" si="8"/>
        <v>1.3431886822444762E-2</v>
      </c>
      <c r="I37" s="1">
        <f t="shared" si="8"/>
        <v>6.8383861408707544E-4</v>
      </c>
      <c r="K37" s="1">
        <f t="shared" si="4"/>
        <v>1.2748048208357687E-2</v>
      </c>
      <c r="L37" s="4">
        <f t="shared" si="5"/>
        <v>1.3856574139519226E-3</v>
      </c>
    </row>
    <row r="38" spans="1:12" x14ac:dyDescent="0.45">
      <c r="A38" t="s">
        <v>37</v>
      </c>
      <c r="B38">
        <v>500</v>
      </c>
      <c r="C38">
        <v>500</v>
      </c>
      <c r="D38">
        <v>2226</v>
      </c>
      <c r="E38">
        <v>5524</v>
      </c>
      <c r="F38">
        <f t="shared" si="6"/>
        <v>1726</v>
      </c>
      <c r="G38">
        <f t="shared" si="7"/>
        <v>5024</v>
      </c>
      <c r="H38" s="1">
        <f t="shared" si="8"/>
        <v>1.959715693621273E-2</v>
      </c>
      <c r="I38" s="1">
        <f t="shared" si="8"/>
        <v>1.8177805276050091E-2</v>
      </c>
      <c r="K38" s="1">
        <f t="shared" si="4"/>
        <v>1.4193516601626391E-3</v>
      </c>
      <c r="L38" s="4">
        <f t="shared" si="5"/>
        <v>1.5427735436550425E-4</v>
      </c>
    </row>
    <row r="39" spans="1:12" x14ac:dyDescent="0.45">
      <c r="A39" t="s">
        <v>38</v>
      </c>
      <c r="B39">
        <v>399</v>
      </c>
      <c r="C39">
        <v>399</v>
      </c>
      <c r="D39">
        <v>7287</v>
      </c>
      <c r="E39">
        <v>23595</v>
      </c>
      <c r="F39">
        <f t="shared" si="6"/>
        <v>6888</v>
      </c>
      <c r="G39">
        <f t="shared" si="7"/>
        <v>23196</v>
      </c>
      <c r="H39" s="1">
        <f t="shared" si="8"/>
        <v>7.8206962327134005E-2</v>
      </c>
      <c r="I39" s="1">
        <f t="shared" si="8"/>
        <v>8.3927621652718526E-2</v>
      </c>
      <c r="K39" s="1">
        <f t="shared" si="4"/>
        <v>5.7206593255845206E-3</v>
      </c>
      <c r="L39" s="4">
        <f t="shared" si="5"/>
        <v>6.2181079625918704E-4</v>
      </c>
    </row>
    <row r="40" spans="1:12" x14ac:dyDescent="0.45">
      <c r="A40" t="s">
        <v>39</v>
      </c>
      <c r="B40">
        <v>325</v>
      </c>
      <c r="C40">
        <v>325</v>
      </c>
      <c r="D40">
        <v>11998</v>
      </c>
      <c r="E40">
        <v>39196</v>
      </c>
      <c r="F40">
        <f t="shared" si="6"/>
        <v>11673</v>
      </c>
      <c r="G40">
        <f t="shared" si="7"/>
        <v>38871</v>
      </c>
      <c r="H40" s="1">
        <f t="shared" si="8"/>
        <v>0.13253627631310036</v>
      </c>
      <c r="I40" s="1">
        <f t="shared" si="8"/>
        <v>0.14064280829724185</v>
      </c>
      <c r="K40" s="1">
        <f t="shared" si="4"/>
        <v>8.1065319841414907E-3</v>
      </c>
      <c r="L40" s="4">
        <f t="shared" si="5"/>
        <v>8.8114478088494475E-4</v>
      </c>
    </row>
    <row r="41" spans="1:12" x14ac:dyDescent="0.45">
      <c r="A41" t="s">
        <v>40</v>
      </c>
      <c r="B41">
        <v>1945</v>
      </c>
      <c r="C41">
        <v>1945</v>
      </c>
      <c r="D41">
        <v>9950</v>
      </c>
      <c r="E41">
        <v>28370</v>
      </c>
      <c r="F41">
        <f t="shared" si="6"/>
        <v>8005</v>
      </c>
      <c r="G41">
        <f t="shared" si="7"/>
        <v>26425</v>
      </c>
      <c r="H41" s="1">
        <f t="shared" si="8"/>
        <v>9.0889479301496476E-2</v>
      </c>
      <c r="I41" s="1">
        <f t="shared" si="8"/>
        <v>9.5610769191804071E-2</v>
      </c>
      <c r="K41" s="1">
        <f t="shared" si="4"/>
        <v>4.721289890307595E-3</v>
      </c>
      <c r="L41" s="4">
        <f t="shared" si="5"/>
        <v>5.1318368372908643E-4</v>
      </c>
    </row>
    <row r="42" spans="1:12" x14ac:dyDescent="0.45">
      <c r="A42" t="s">
        <v>41</v>
      </c>
      <c r="B42">
        <v>200</v>
      </c>
      <c r="C42">
        <v>200</v>
      </c>
      <c r="D42">
        <v>6079</v>
      </c>
      <c r="E42">
        <v>19527</v>
      </c>
      <c r="F42">
        <f t="shared" si="6"/>
        <v>5879</v>
      </c>
      <c r="G42">
        <f t="shared" si="7"/>
        <v>19327</v>
      </c>
      <c r="H42" s="1">
        <f t="shared" si="8"/>
        <v>6.6750686922360747E-2</v>
      </c>
      <c r="I42" s="1">
        <f t="shared" si="8"/>
        <v>6.9928830129422789E-2</v>
      </c>
      <c r="K42" s="1">
        <f t="shared" si="4"/>
        <v>3.1781432070620425E-3</v>
      </c>
      <c r="L42" s="4">
        <f t="shared" si="5"/>
        <v>3.4545034859370031E-4</v>
      </c>
    </row>
    <row r="43" spans="1:12" x14ac:dyDescent="0.45">
      <c r="A43" t="s">
        <v>42</v>
      </c>
      <c r="B43">
        <v>184</v>
      </c>
      <c r="C43">
        <v>184</v>
      </c>
      <c r="D43">
        <v>5299</v>
      </c>
      <c r="E43">
        <v>16778</v>
      </c>
      <c r="F43">
        <f t="shared" si="6"/>
        <v>5115</v>
      </c>
      <c r="G43">
        <f t="shared" si="7"/>
        <v>16594</v>
      </c>
      <c r="H43" s="1">
        <f t="shared" si="8"/>
        <v>5.8076163226377819E-2</v>
      </c>
      <c r="I43" s="1">
        <f t="shared" si="8"/>
        <v>6.0040306678100161E-2</v>
      </c>
      <c r="K43" s="1">
        <f t="shared" si="4"/>
        <v>1.9641434517223416E-3</v>
      </c>
      <c r="L43" s="4">
        <f t="shared" si="5"/>
        <v>2.1349385344808064E-4</v>
      </c>
    </row>
    <row r="44" spans="1:12" x14ac:dyDescent="0.45">
      <c r="A44" t="s">
        <v>43</v>
      </c>
      <c r="B44">
        <v>98</v>
      </c>
      <c r="C44">
        <v>98</v>
      </c>
      <c r="D44">
        <v>2704</v>
      </c>
      <c r="E44">
        <v>8480</v>
      </c>
      <c r="F44">
        <f t="shared" si="6"/>
        <v>2606</v>
      </c>
      <c r="G44">
        <f t="shared" si="7"/>
        <v>8382</v>
      </c>
      <c r="H44" s="1">
        <f t="shared" si="8"/>
        <v>2.9588754910643323E-2</v>
      </c>
      <c r="I44" s="1">
        <f t="shared" si="8"/>
        <v>3.0327699805702997E-2</v>
      </c>
      <c r="K44" s="1">
        <f t="shared" si="4"/>
        <v>7.3894489505967401E-4</v>
      </c>
      <c r="L44" s="4">
        <f t="shared" si="5"/>
        <v>8.032009728909501E-5</v>
      </c>
    </row>
    <row r="45" spans="1:12" x14ac:dyDescent="0.45">
      <c r="A45" t="s">
        <v>44</v>
      </c>
      <c r="B45">
        <v>115</v>
      </c>
      <c r="C45">
        <v>115</v>
      </c>
      <c r="D45">
        <v>1679</v>
      </c>
      <c r="E45">
        <v>5165</v>
      </c>
      <c r="F45">
        <f t="shared" si="6"/>
        <v>1564</v>
      </c>
      <c r="G45">
        <f t="shared" si="7"/>
        <v>5050</v>
      </c>
      <c r="H45" s="1">
        <f t="shared" si="8"/>
        <v>1.7757794581828915E-2</v>
      </c>
      <c r="I45" s="1">
        <f t="shared" si="8"/>
        <v>1.8271878312908631E-2</v>
      </c>
      <c r="K45" s="1">
        <f t="shared" si="4"/>
        <v>5.1408373107971611E-4</v>
      </c>
      <c r="L45" s="4">
        <f t="shared" si="5"/>
        <v>5.587866642170828E-5</v>
      </c>
    </row>
    <row r="46" spans="1:12" x14ac:dyDescent="0.45">
      <c r="A46" t="s">
        <v>45</v>
      </c>
      <c r="B46">
        <v>105</v>
      </c>
      <c r="C46">
        <v>105</v>
      </c>
      <c r="D46">
        <v>1389</v>
      </c>
      <c r="E46">
        <v>4139</v>
      </c>
      <c r="F46">
        <f t="shared" si="6"/>
        <v>1284</v>
      </c>
      <c r="G46">
        <f t="shared" si="7"/>
        <v>4034</v>
      </c>
      <c r="H46" s="1">
        <f t="shared" si="8"/>
        <v>1.4578649771782819E-2</v>
      </c>
      <c r="I46" s="1">
        <f t="shared" si="8"/>
        <v>1.4595793487974932E-2</v>
      </c>
      <c r="K46" s="1">
        <f t="shared" si="4"/>
        <v>1.7143716192113273E-5</v>
      </c>
      <c r="L46" s="4">
        <f t="shared" si="5"/>
        <v>1.8634474121862255E-6</v>
      </c>
    </row>
    <row r="47" spans="1:12" x14ac:dyDescent="0.45">
      <c r="A47" t="s">
        <v>46</v>
      </c>
      <c r="B47">
        <v>63</v>
      </c>
      <c r="C47">
        <v>63</v>
      </c>
      <c r="D47">
        <v>977</v>
      </c>
      <c r="E47">
        <v>2869</v>
      </c>
      <c r="F47">
        <f t="shared" si="6"/>
        <v>914</v>
      </c>
      <c r="G47">
        <f t="shared" si="7"/>
        <v>2806</v>
      </c>
      <c r="H47" s="1">
        <f t="shared" si="8"/>
        <v>1.0377636987079048E-2</v>
      </c>
      <c r="I47" s="1">
        <f t="shared" si="8"/>
        <v>1.0152651593271608E-2</v>
      </c>
      <c r="K47" s="1">
        <f t="shared" si="4"/>
        <v>2.2498539380744025E-4</v>
      </c>
      <c r="L47" s="4">
        <f t="shared" si="5"/>
        <v>2.4454934109504377E-5</v>
      </c>
    </row>
    <row r="48" spans="1:12" x14ac:dyDescent="0.45">
      <c r="A48" t="s">
        <v>47</v>
      </c>
      <c r="B48">
        <v>115</v>
      </c>
      <c r="C48">
        <v>115</v>
      </c>
      <c r="D48">
        <v>1028</v>
      </c>
      <c r="E48">
        <v>2871</v>
      </c>
      <c r="F48">
        <f t="shared" si="6"/>
        <v>913</v>
      </c>
      <c r="G48">
        <f t="shared" si="7"/>
        <v>2756</v>
      </c>
      <c r="H48" s="1">
        <f t="shared" si="8"/>
        <v>1.0366282898471739E-2</v>
      </c>
      <c r="I48" s="1">
        <f t="shared" si="8"/>
        <v>9.9717419070051855E-3</v>
      </c>
      <c r="K48" s="1">
        <f t="shared" si="4"/>
        <v>3.9454099146655347E-4</v>
      </c>
      <c r="L48" s="4">
        <f t="shared" si="5"/>
        <v>4.2884890376799292E-5</v>
      </c>
    </row>
    <row r="49" spans="1:12" x14ac:dyDescent="0.45">
      <c r="A49" t="s">
        <v>48</v>
      </c>
      <c r="B49">
        <v>1397</v>
      </c>
      <c r="C49">
        <v>1397</v>
      </c>
      <c r="D49">
        <v>10283</v>
      </c>
      <c r="E49">
        <v>30459</v>
      </c>
      <c r="F49">
        <f t="shared" si="6"/>
        <v>8886</v>
      </c>
      <c r="G49">
        <f t="shared" si="7"/>
        <v>29062</v>
      </c>
      <c r="H49" s="1">
        <f t="shared" si="8"/>
        <v>0.10089243136453437</v>
      </c>
      <c r="I49" s="1">
        <f t="shared" si="8"/>
        <v>0.10515194604549517</v>
      </c>
      <c r="K49" s="1">
        <f t="shared" si="4"/>
        <v>4.2595146809608075E-3</v>
      </c>
      <c r="L49" s="4">
        <f t="shared" si="5"/>
        <v>4.6299072619139216E-4</v>
      </c>
    </row>
    <row r="50" spans="1:12" x14ac:dyDescent="0.45">
      <c r="A50" t="s">
        <v>49</v>
      </c>
      <c r="B50">
        <v>537</v>
      </c>
      <c r="C50">
        <v>537</v>
      </c>
      <c r="D50">
        <v>50991</v>
      </c>
      <c r="E50">
        <v>164075</v>
      </c>
      <c r="F50">
        <f t="shared" si="6"/>
        <v>50454</v>
      </c>
      <c r="G50">
        <f t="shared" si="7"/>
        <v>163538</v>
      </c>
      <c r="H50" s="1">
        <f t="shared" si="8"/>
        <v>0.57285918659309221</v>
      </c>
      <c r="I50" s="1">
        <f t="shared" si="8"/>
        <v>0.59171216545276262</v>
      </c>
      <c r="K50" s="1">
        <f t="shared" si="4"/>
        <v>1.8852978859670411E-2</v>
      </c>
      <c r="L50" s="4">
        <f t="shared" si="5"/>
        <v>2.0492368325728707E-3</v>
      </c>
    </row>
    <row r="51" spans="1:12" x14ac:dyDescent="0.45">
      <c r="A51" t="s">
        <v>50</v>
      </c>
      <c r="B51">
        <v>642</v>
      </c>
      <c r="C51">
        <v>642</v>
      </c>
      <c r="D51">
        <v>88716</v>
      </c>
      <c r="E51">
        <v>277023</v>
      </c>
      <c r="F51">
        <f t="shared" si="6"/>
        <v>88074</v>
      </c>
      <c r="G51">
        <f t="shared" si="7"/>
        <v>276381</v>
      </c>
      <c r="H51" s="1">
        <f t="shared" si="8"/>
        <v>1</v>
      </c>
      <c r="I51" s="1">
        <f t="shared" si="8"/>
        <v>1</v>
      </c>
      <c r="K51" s="1">
        <f t="shared" si="4"/>
        <v>0</v>
      </c>
      <c r="L51" s="4">
        <f t="shared" si="5"/>
        <v>0</v>
      </c>
    </row>
    <row r="52" spans="1:12" x14ac:dyDescent="0.45">
      <c r="A52" t="s">
        <v>51</v>
      </c>
      <c r="B52">
        <v>2295</v>
      </c>
      <c r="C52">
        <v>2295</v>
      </c>
      <c r="D52">
        <v>62310</v>
      </c>
      <c r="E52">
        <v>189172</v>
      </c>
      <c r="F52">
        <f t="shared" si="6"/>
        <v>60015</v>
      </c>
      <c r="G52">
        <f t="shared" si="7"/>
        <v>186877</v>
      </c>
      <c r="H52" s="1">
        <f t="shared" si="8"/>
        <v>0.68141562776755915</v>
      </c>
      <c r="I52" s="1">
        <f t="shared" si="8"/>
        <v>0.67615718880820319</v>
      </c>
      <c r="K52" s="1">
        <f t="shared" si="4"/>
        <v>5.25843895935596E-3</v>
      </c>
      <c r="L52" s="4">
        <f t="shared" si="5"/>
        <v>5.7156945210390874E-4</v>
      </c>
    </row>
    <row r="53" spans="1:12" x14ac:dyDescent="0.45">
      <c r="A53" t="s">
        <v>52</v>
      </c>
      <c r="B53">
        <v>260</v>
      </c>
      <c r="C53">
        <v>260</v>
      </c>
      <c r="D53">
        <v>43002</v>
      </c>
      <c r="E53">
        <v>131616</v>
      </c>
      <c r="F53">
        <f t="shared" si="6"/>
        <v>42742</v>
      </c>
      <c r="G53">
        <f t="shared" si="7"/>
        <v>131356</v>
      </c>
      <c r="H53" s="1">
        <f t="shared" si="8"/>
        <v>0.48529645525353682</v>
      </c>
      <c r="I53" s="1">
        <f t="shared" si="8"/>
        <v>0.47527145498424278</v>
      </c>
      <c r="K53" s="1">
        <f t="shared" si="4"/>
        <v>1.0025000269294038E-2</v>
      </c>
      <c r="L53" s="4">
        <f t="shared" si="5"/>
        <v>1.0896739423145695E-3</v>
      </c>
    </row>
    <row r="54" spans="1:12" x14ac:dyDescent="0.45">
      <c r="A54" t="s">
        <v>53</v>
      </c>
      <c r="B54">
        <v>310</v>
      </c>
      <c r="C54">
        <v>310</v>
      </c>
      <c r="D54">
        <v>32049</v>
      </c>
      <c r="E54">
        <v>96606</v>
      </c>
      <c r="F54">
        <f t="shared" si="6"/>
        <v>31739</v>
      </c>
      <c r="G54">
        <f t="shared" si="7"/>
        <v>96296</v>
      </c>
      <c r="H54" s="1">
        <f t="shared" si="8"/>
        <v>0.36036741830733249</v>
      </c>
      <c r="I54" s="1">
        <f t="shared" si="8"/>
        <v>0.34841758297422759</v>
      </c>
      <c r="K54" s="1">
        <f t="shared" si="4"/>
        <v>1.1949835333104897E-2</v>
      </c>
      <c r="L54" s="4">
        <f t="shared" si="5"/>
        <v>1.2988951449027064E-3</v>
      </c>
    </row>
    <row r="55" spans="1:12" x14ac:dyDescent="0.45">
      <c r="A55" t="s">
        <v>54</v>
      </c>
      <c r="B55">
        <v>278</v>
      </c>
      <c r="C55">
        <v>278</v>
      </c>
      <c r="D55">
        <v>32249</v>
      </c>
      <c r="E55">
        <v>97107</v>
      </c>
      <c r="F55">
        <f t="shared" si="6"/>
        <v>31971</v>
      </c>
      <c r="G55">
        <f t="shared" si="7"/>
        <v>96829</v>
      </c>
      <c r="H55" s="1">
        <f t="shared" si="8"/>
        <v>0.3630015668642278</v>
      </c>
      <c r="I55" s="1">
        <f t="shared" si="8"/>
        <v>0.35034608022982766</v>
      </c>
      <c r="K55" s="1">
        <f t="shared" si="4"/>
        <v>1.2655486634400137E-2</v>
      </c>
      <c r="L55" s="4">
        <f t="shared" si="5"/>
        <v>1.3755963733043629E-3</v>
      </c>
    </row>
    <row r="56" spans="1:12" x14ac:dyDescent="0.45">
      <c r="A56" t="s">
        <v>55</v>
      </c>
      <c r="B56">
        <v>118</v>
      </c>
      <c r="C56">
        <v>118</v>
      </c>
      <c r="D56">
        <v>14033</v>
      </c>
      <c r="E56">
        <v>41616</v>
      </c>
      <c r="F56">
        <f t="shared" si="6"/>
        <v>13915</v>
      </c>
      <c r="G56">
        <f t="shared" si="7"/>
        <v>41498</v>
      </c>
      <c r="H56" s="1">
        <f t="shared" si="8"/>
        <v>0.15799214297068373</v>
      </c>
      <c r="I56" s="1">
        <f t="shared" si="8"/>
        <v>0.15014780321367965</v>
      </c>
      <c r="K56" s="1">
        <f t="shared" si="4"/>
        <v>7.8443397570040763E-3</v>
      </c>
      <c r="L56" s="4">
        <f t="shared" si="5"/>
        <v>8.5264562576131274E-4</v>
      </c>
    </row>
    <row r="57" spans="1:12" x14ac:dyDescent="0.45">
      <c r="A57" t="s">
        <v>56</v>
      </c>
      <c r="B57">
        <v>121</v>
      </c>
      <c r="C57">
        <v>121</v>
      </c>
      <c r="D57">
        <v>9545</v>
      </c>
      <c r="E57">
        <v>27720</v>
      </c>
      <c r="F57">
        <f t="shared" si="6"/>
        <v>9424</v>
      </c>
      <c r="G57">
        <f t="shared" si="7"/>
        <v>27599</v>
      </c>
      <c r="H57" s="1">
        <f t="shared" si="8"/>
        <v>0.1070009310352658</v>
      </c>
      <c r="I57" s="1">
        <f t="shared" si="8"/>
        <v>9.9858528625339657E-2</v>
      </c>
      <c r="K57" s="1">
        <f t="shared" si="4"/>
        <v>7.1424024099261407E-3</v>
      </c>
      <c r="L57" s="4">
        <f t="shared" si="5"/>
        <v>7.7634808803545019E-4</v>
      </c>
    </row>
    <row r="58" spans="1:12" x14ac:dyDescent="0.45">
      <c r="A58" t="s">
        <v>57</v>
      </c>
      <c r="B58">
        <v>83</v>
      </c>
      <c r="C58">
        <v>83</v>
      </c>
      <c r="D58">
        <v>4841</v>
      </c>
      <c r="E58">
        <v>13951</v>
      </c>
      <c r="F58">
        <f t="shared" si="6"/>
        <v>4758</v>
      </c>
      <c r="G58">
        <f t="shared" si="7"/>
        <v>13868</v>
      </c>
      <c r="H58" s="1">
        <f t="shared" si="8"/>
        <v>5.4022753593569041E-2</v>
      </c>
      <c r="I58" s="1">
        <f t="shared" si="8"/>
        <v>5.0177110582854824E-2</v>
      </c>
      <c r="K58" s="1">
        <f t="shared" si="4"/>
        <v>3.845643010714217E-3</v>
      </c>
      <c r="L58" s="4">
        <f t="shared" si="5"/>
        <v>4.1800467507763234E-4</v>
      </c>
    </row>
    <row r="59" spans="1:12" x14ac:dyDescent="0.45">
      <c r="A59" t="s">
        <v>58</v>
      </c>
      <c r="B59">
        <v>529</v>
      </c>
      <c r="C59">
        <v>529</v>
      </c>
      <c r="D59">
        <v>1023</v>
      </c>
      <c r="E59">
        <v>1786</v>
      </c>
      <c r="F59">
        <f t="shared" si="6"/>
        <v>494</v>
      </c>
      <c r="G59">
        <f t="shared" si="7"/>
        <v>1257</v>
      </c>
      <c r="H59" s="1">
        <f t="shared" si="8"/>
        <v>5.6089197720099009E-3</v>
      </c>
      <c r="I59" s="1">
        <f t="shared" si="8"/>
        <v>4.5480695127378514E-3</v>
      </c>
      <c r="K59" s="1">
        <f t="shared" si="4"/>
        <v>1.0608502592720495E-3</v>
      </c>
      <c r="L59" s="4">
        <f t="shared" si="5"/>
        <v>1.1530981079044017E-4</v>
      </c>
    </row>
    <row r="60" spans="1:12" x14ac:dyDescent="0.45">
      <c r="A60" t="s">
        <v>59</v>
      </c>
      <c r="B60">
        <v>415</v>
      </c>
      <c r="C60">
        <v>415</v>
      </c>
      <c r="D60">
        <v>967</v>
      </c>
      <c r="E60">
        <v>1812</v>
      </c>
      <c r="F60">
        <f t="shared" si="6"/>
        <v>552</v>
      </c>
      <c r="G60">
        <f t="shared" si="7"/>
        <v>1397</v>
      </c>
      <c r="H60" s="1">
        <f t="shared" si="8"/>
        <v>6.2674569112337354E-3</v>
      </c>
      <c r="I60" s="1">
        <f t="shared" si="8"/>
        <v>5.0546166342838325E-3</v>
      </c>
      <c r="K60" s="1">
        <f t="shared" si="4"/>
        <v>1.2128402769499029E-3</v>
      </c>
      <c r="L60" s="4">
        <f t="shared" si="5"/>
        <v>1.3183046488585902E-4</v>
      </c>
    </row>
    <row r="61" spans="1:12" x14ac:dyDescent="0.45">
      <c r="A61" t="s">
        <v>60</v>
      </c>
      <c r="B61">
        <v>444</v>
      </c>
      <c r="C61">
        <v>444</v>
      </c>
      <c r="D61">
        <v>890</v>
      </c>
      <c r="E61">
        <v>1598</v>
      </c>
      <c r="F61">
        <f t="shared" si="6"/>
        <v>446</v>
      </c>
      <c r="G61">
        <f t="shared" si="7"/>
        <v>1154</v>
      </c>
      <c r="H61" s="1">
        <f t="shared" si="8"/>
        <v>5.0639235188591411E-3</v>
      </c>
      <c r="I61" s="1">
        <f t="shared" si="8"/>
        <v>4.1753955590290211E-3</v>
      </c>
      <c r="K61" s="1">
        <f t="shared" si="4"/>
        <v>8.8852795983011996E-4</v>
      </c>
      <c r="L61" s="4">
        <f t="shared" si="5"/>
        <v>9.6579126068491311E-5</v>
      </c>
    </row>
    <row r="62" spans="1:12" x14ac:dyDescent="0.45">
      <c r="A62" t="s">
        <v>61</v>
      </c>
      <c r="B62">
        <v>456</v>
      </c>
      <c r="C62">
        <v>456</v>
      </c>
      <c r="D62">
        <v>759</v>
      </c>
      <c r="E62">
        <v>1263</v>
      </c>
      <c r="F62">
        <f t="shared" si="6"/>
        <v>303</v>
      </c>
      <c r="G62">
        <f t="shared" si="7"/>
        <v>807</v>
      </c>
      <c r="H62" s="1">
        <f t="shared" si="8"/>
        <v>3.4402888480141698E-3</v>
      </c>
      <c r="I62" s="1">
        <f t="shared" si="8"/>
        <v>2.9198823363400521E-3</v>
      </c>
      <c r="K62" s="1">
        <f t="shared" si="4"/>
        <v>5.2040651167411774E-4</v>
      </c>
      <c r="L62" s="4">
        <f t="shared" si="5"/>
        <v>5.6565925181969323E-5</v>
      </c>
    </row>
    <row r="63" spans="1:12" x14ac:dyDescent="0.45">
      <c r="A63" t="s">
        <v>62</v>
      </c>
      <c r="B63">
        <v>329</v>
      </c>
      <c r="C63">
        <v>329</v>
      </c>
      <c r="D63">
        <v>552</v>
      </c>
      <c r="E63">
        <v>891</v>
      </c>
      <c r="F63">
        <f t="shared" si="6"/>
        <v>223</v>
      </c>
      <c r="G63">
        <f t="shared" si="7"/>
        <v>562</v>
      </c>
      <c r="H63" s="1">
        <f t="shared" si="8"/>
        <v>2.5319617594295706E-3</v>
      </c>
      <c r="I63" s="1">
        <f t="shared" si="8"/>
        <v>2.0334248736345842E-3</v>
      </c>
      <c r="K63" s="1">
        <f t="shared" si="4"/>
        <v>4.9853688579498635E-4</v>
      </c>
      <c r="L63" s="4">
        <f t="shared" si="5"/>
        <v>5.4188791934237653E-5</v>
      </c>
    </row>
    <row r="64" spans="1:12" x14ac:dyDescent="0.45">
      <c r="A64" t="s">
        <v>63</v>
      </c>
      <c r="B64">
        <v>137</v>
      </c>
      <c r="C64">
        <v>137</v>
      </c>
      <c r="D64">
        <v>272</v>
      </c>
      <c r="E64">
        <v>478</v>
      </c>
      <c r="F64">
        <f t="shared" si="6"/>
        <v>135</v>
      </c>
      <c r="G64">
        <f t="shared" si="7"/>
        <v>341</v>
      </c>
      <c r="H64" s="1">
        <f t="shared" si="8"/>
        <v>1.5328019619865114E-3</v>
      </c>
      <c r="I64" s="1">
        <f t="shared" si="8"/>
        <v>1.2338040603369987E-3</v>
      </c>
      <c r="K64" s="1">
        <f t="shared" si="4"/>
        <v>2.9899790164951271E-4</v>
      </c>
      <c r="L64" s="4">
        <f t="shared" si="5"/>
        <v>3.24997719184253E-5</v>
      </c>
    </row>
    <row r="65" spans="1:12" x14ac:dyDescent="0.45">
      <c r="A65" t="s">
        <v>64</v>
      </c>
      <c r="B65">
        <v>223</v>
      </c>
      <c r="C65">
        <v>223</v>
      </c>
      <c r="D65">
        <v>349</v>
      </c>
      <c r="E65">
        <v>545</v>
      </c>
      <c r="F65">
        <f t="shared" si="6"/>
        <v>126</v>
      </c>
      <c r="G65">
        <f t="shared" si="7"/>
        <v>322</v>
      </c>
      <c r="H65" s="1">
        <f t="shared" si="8"/>
        <v>1.4306151645207439E-3</v>
      </c>
      <c r="I65" s="1">
        <f t="shared" si="8"/>
        <v>1.1650583795557582E-3</v>
      </c>
      <c r="K65" s="1">
        <f t="shared" si="4"/>
        <v>2.6555678496498572E-4</v>
      </c>
      <c r="L65" s="4">
        <f t="shared" si="5"/>
        <v>2.8864867930976709E-5</v>
      </c>
    </row>
    <row r="66" spans="1:12" x14ac:dyDescent="0.45">
      <c r="A66" t="s">
        <v>65</v>
      </c>
      <c r="B66">
        <v>154</v>
      </c>
      <c r="C66">
        <v>154</v>
      </c>
      <c r="D66">
        <v>224</v>
      </c>
      <c r="E66">
        <v>312</v>
      </c>
      <c r="F66">
        <f t="shared" si="6"/>
        <v>70</v>
      </c>
      <c r="G66">
        <f t="shared" si="7"/>
        <v>158</v>
      </c>
      <c r="H66" s="1">
        <f t="shared" si="8"/>
        <v>7.9478620251152439E-4</v>
      </c>
      <c r="I66" s="1">
        <f t="shared" si="8"/>
        <v>5.716746086018938E-4</v>
      </c>
      <c r="K66" s="1">
        <f t="shared" si="4"/>
        <v>2.2311159390963058E-4</v>
      </c>
      <c r="L66" s="4">
        <f t="shared" si="5"/>
        <v>2.4251260207568544E-5</v>
      </c>
    </row>
    <row r="67" spans="1:12" ht="18" x14ac:dyDescent="0.55000000000000004">
      <c r="K67" s="2">
        <f>SUM(K3:K66)</f>
        <v>0.20248574929885588</v>
      </c>
      <c r="L67" s="3">
        <f>SUM(L3:L66)</f>
        <v>2.2009320575962599E-2</v>
      </c>
    </row>
    <row r="68" spans="1:12" x14ac:dyDescent="0.45">
      <c r="L68"/>
    </row>
  </sheetData>
  <mergeCells count="4">
    <mergeCell ref="F1:G1"/>
    <mergeCell ref="B1:C1"/>
    <mergeCell ref="D1:E1"/>
    <mergeCell ref="H1:I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A6EC3-DADE-CB48-9FA9-85AD2939A2BE}">
  <dimension ref="A1:O68"/>
  <sheetViews>
    <sheetView workbookViewId="0">
      <selection activeCell="Q42" sqref="Q42"/>
    </sheetView>
  </sheetViews>
  <sheetFormatPr defaultColWidth="8.796875" defaultRowHeight="14.25" x14ac:dyDescent="0.45"/>
  <cols>
    <col min="1" max="1" width="11.33203125" customWidth="1"/>
    <col min="12" max="12" width="12" style="1" bestFit="1" customWidth="1"/>
    <col min="15" max="15" width="18" customWidth="1"/>
  </cols>
  <sheetData>
    <row r="1" spans="1:15" ht="15.75" x14ac:dyDescent="0.5">
      <c r="B1" s="8" t="s">
        <v>71</v>
      </c>
      <c r="C1" s="8"/>
      <c r="D1" s="8" t="s">
        <v>91</v>
      </c>
      <c r="E1" s="8"/>
      <c r="F1" s="8" t="s">
        <v>89</v>
      </c>
      <c r="G1" s="8"/>
      <c r="H1" s="8" t="s">
        <v>66</v>
      </c>
      <c r="I1" s="8"/>
      <c r="J1" s="5"/>
      <c r="K1" s="5" t="s">
        <v>67</v>
      </c>
      <c r="L1" s="6" t="s">
        <v>90</v>
      </c>
      <c r="O1" t="s">
        <v>92</v>
      </c>
    </row>
    <row r="2" spans="1:15" ht="18" x14ac:dyDescent="0.55000000000000004">
      <c r="A2" t="s">
        <v>68</v>
      </c>
      <c r="B2" t="s">
        <v>0</v>
      </c>
      <c r="C2" t="s">
        <v>0</v>
      </c>
      <c r="D2" t="s">
        <v>87</v>
      </c>
      <c r="E2" t="s">
        <v>87</v>
      </c>
      <c r="F2" t="s">
        <v>87</v>
      </c>
      <c r="G2" t="s">
        <v>88</v>
      </c>
      <c r="H2" t="s">
        <v>87</v>
      </c>
      <c r="I2" t="s">
        <v>88</v>
      </c>
      <c r="K2" t="s">
        <v>67</v>
      </c>
      <c r="L2" s="1" t="s">
        <v>76</v>
      </c>
      <c r="O2" s="7">
        <f>L67</f>
        <v>0</v>
      </c>
    </row>
    <row r="3" spans="1:15" x14ac:dyDescent="0.45">
      <c r="A3" t="s">
        <v>2</v>
      </c>
      <c r="B3">
        <v>777</v>
      </c>
      <c r="C3">
        <v>777</v>
      </c>
      <c r="D3">
        <v>733</v>
      </c>
      <c r="E3">
        <v>733</v>
      </c>
      <c r="F3">
        <f t="shared" ref="F3:F34" si="0">(D3-B3)</f>
        <v>-44</v>
      </c>
      <c r="G3">
        <f t="shared" ref="G3:G34" si="1">(E3-B3)</f>
        <v>-44</v>
      </c>
      <c r="H3" s="1">
        <f t="shared" ref="H3:H34" si="2">F3/MAX(F$3:F$66)</f>
        <v>-4.9957989872152959E-4</v>
      </c>
      <c r="I3" s="1">
        <f t="shared" ref="I3:I34" si="3">G3/MAX(G$3:G$66)</f>
        <v>-4.9957989872152959E-4</v>
      </c>
      <c r="K3" s="1">
        <f>ABS(H3-I3)</f>
        <v>0</v>
      </c>
      <c r="L3" s="4">
        <f>K3/9.2</f>
        <v>0</v>
      </c>
    </row>
    <row r="4" spans="1:15" x14ac:dyDescent="0.45">
      <c r="A4" t="s">
        <v>3</v>
      </c>
      <c r="B4">
        <v>1701</v>
      </c>
      <c r="C4">
        <v>1701</v>
      </c>
      <c r="D4">
        <v>1571</v>
      </c>
      <c r="E4">
        <v>1571</v>
      </c>
      <c r="F4">
        <f t="shared" si="0"/>
        <v>-130</v>
      </c>
      <c r="G4">
        <f t="shared" si="1"/>
        <v>-130</v>
      </c>
      <c r="H4" s="1">
        <f t="shared" si="2"/>
        <v>-1.476031518949974E-3</v>
      </c>
      <c r="I4" s="1">
        <f t="shared" si="3"/>
        <v>-1.476031518949974E-3</v>
      </c>
      <c r="K4" s="1">
        <f t="shared" ref="K4:K66" si="4">ABS(H4-I4)</f>
        <v>0</v>
      </c>
      <c r="L4" s="4">
        <f t="shared" ref="L4:L66" si="5">K4/9.2</f>
        <v>0</v>
      </c>
    </row>
    <row r="5" spans="1:15" x14ac:dyDescent="0.45">
      <c r="A5" t="s">
        <v>4</v>
      </c>
      <c r="B5">
        <v>793</v>
      </c>
      <c r="C5">
        <v>793</v>
      </c>
      <c r="D5">
        <v>747</v>
      </c>
      <c r="E5">
        <v>747</v>
      </c>
      <c r="F5">
        <f t="shared" si="0"/>
        <v>-46</v>
      </c>
      <c r="G5">
        <f t="shared" si="1"/>
        <v>-46</v>
      </c>
      <c r="H5" s="1">
        <f t="shared" si="2"/>
        <v>-5.2228807593614462E-4</v>
      </c>
      <c r="I5" s="1">
        <f t="shared" si="3"/>
        <v>-5.2228807593614462E-4</v>
      </c>
      <c r="K5" s="1">
        <f t="shared" si="4"/>
        <v>0</v>
      </c>
      <c r="L5" s="4">
        <f t="shared" si="5"/>
        <v>0</v>
      </c>
    </row>
    <row r="6" spans="1:15" x14ac:dyDescent="0.45">
      <c r="A6" t="s">
        <v>5</v>
      </c>
      <c r="B6">
        <v>751</v>
      </c>
      <c r="C6">
        <v>751</v>
      </c>
      <c r="D6">
        <v>736</v>
      </c>
      <c r="E6">
        <v>736</v>
      </c>
      <c r="F6">
        <f t="shared" si="0"/>
        <v>-15</v>
      </c>
      <c r="G6">
        <f t="shared" si="1"/>
        <v>-15</v>
      </c>
      <c r="H6" s="1">
        <f t="shared" si="2"/>
        <v>-1.7031132910961237E-4</v>
      </c>
      <c r="I6" s="1">
        <f t="shared" si="3"/>
        <v>-1.7031132910961237E-4</v>
      </c>
      <c r="K6" s="1">
        <f t="shared" si="4"/>
        <v>0</v>
      </c>
      <c r="L6" s="4">
        <f t="shared" si="5"/>
        <v>0</v>
      </c>
    </row>
    <row r="7" spans="1:15" x14ac:dyDescent="0.45">
      <c r="A7" t="s">
        <v>6</v>
      </c>
      <c r="B7">
        <v>921</v>
      </c>
      <c r="C7">
        <v>921</v>
      </c>
      <c r="D7">
        <v>927</v>
      </c>
      <c r="E7">
        <v>927</v>
      </c>
      <c r="F7">
        <f t="shared" si="0"/>
        <v>6</v>
      </c>
      <c r="G7">
        <f t="shared" si="1"/>
        <v>6</v>
      </c>
      <c r="H7" s="1">
        <f t="shared" si="2"/>
        <v>6.8124531643844942E-5</v>
      </c>
      <c r="I7" s="1">
        <f t="shared" si="3"/>
        <v>6.8124531643844942E-5</v>
      </c>
      <c r="K7" s="1">
        <f t="shared" si="4"/>
        <v>0</v>
      </c>
      <c r="L7" s="4">
        <f t="shared" si="5"/>
        <v>0</v>
      </c>
    </row>
    <row r="8" spans="1:15" x14ac:dyDescent="0.45">
      <c r="A8" t="s">
        <v>7</v>
      </c>
      <c r="B8">
        <v>1367</v>
      </c>
      <c r="C8">
        <v>1367</v>
      </c>
      <c r="D8">
        <v>1281</v>
      </c>
      <c r="E8">
        <v>1281</v>
      </c>
      <c r="F8">
        <f t="shared" si="0"/>
        <v>-86</v>
      </c>
      <c r="G8">
        <f t="shared" si="1"/>
        <v>-86</v>
      </c>
      <c r="H8" s="1">
        <f t="shared" si="2"/>
        <v>-9.7645162022844427E-4</v>
      </c>
      <c r="I8" s="1">
        <f t="shared" si="3"/>
        <v>-9.7645162022844427E-4</v>
      </c>
      <c r="K8" s="1">
        <f t="shared" si="4"/>
        <v>0</v>
      </c>
      <c r="L8" s="4">
        <f t="shared" si="5"/>
        <v>0</v>
      </c>
    </row>
    <row r="9" spans="1:15" x14ac:dyDescent="0.45">
      <c r="A9" t="s">
        <v>8</v>
      </c>
      <c r="B9">
        <v>24631</v>
      </c>
      <c r="C9">
        <v>24631</v>
      </c>
      <c r="D9">
        <v>24534</v>
      </c>
      <c r="E9">
        <v>24534</v>
      </c>
      <c r="F9">
        <f t="shared" si="0"/>
        <v>-97</v>
      </c>
      <c r="G9">
        <f t="shared" si="1"/>
        <v>-97</v>
      </c>
      <c r="H9" s="1">
        <f t="shared" si="2"/>
        <v>-1.1013465949088266E-3</v>
      </c>
      <c r="I9" s="1">
        <f t="shared" si="3"/>
        <v>-1.1013465949088266E-3</v>
      </c>
      <c r="K9" s="1">
        <f t="shared" si="4"/>
        <v>0</v>
      </c>
      <c r="L9" s="4">
        <f t="shared" si="5"/>
        <v>0</v>
      </c>
    </row>
    <row r="10" spans="1:15" x14ac:dyDescent="0.45">
      <c r="A10" t="s">
        <v>9</v>
      </c>
      <c r="B10">
        <v>2055</v>
      </c>
      <c r="C10">
        <v>2055</v>
      </c>
      <c r="D10">
        <v>2152</v>
      </c>
      <c r="E10">
        <v>2152</v>
      </c>
      <c r="F10">
        <f t="shared" si="0"/>
        <v>97</v>
      </c>
      <c r="G10">
        <f t="shared" si="1"/>
        <v>97</v>
      </c>
      <c r="H10" s="1">
        <f t="shared" si="2"/>
        <v>1.1013465949088266E-3</v>
      </c>
      <c r="I10" s="1">
        <f t="shared" si="3"/>
        <v>1.1013465949088266E-3</v>
      </c>
      <c r="K10" s="1">
        <f t="shared" si="4"/>
        <v>0</v>
      </c>
      <c r="L10" s="4">
        <f t="shared" si="5"/>
        <v>0</v>
      </c>
    </row>
    <row r="11" spans="1:15" x14ac:dyDescent="0.45">
      <c r="A11" t="s">
        <v>10</v>
      </c>
      <c r="B11">
        <v>6617</v>
      </c>
      <c r="C11">
        <v>6617</v>
      </c>
      <c r="D11">
        <v>7583</v>
      </c>
      <c r="E11">
        <v>7583</v>
      </c>
      <c r="F11">
        <f t="shared" si="0"/>
        <v>966</v>
      </c>
      <c r="G11">
        <f t="shared" si="1"/>
        <v>966</v>
      </c>
      <c r="H11" s="1">
        <f t="shared" si="2"/>
        <v>1.0968049594659036E-2</v>
      </c>
      <c r="I11" s="1">
        <f t="shared" si="3"/>
        <v>1.0968049594659036E-2</v>
      </c>
      <c r="K11" s="1">
        <f t="shared" si="4"/>
        <v>0</v>
      </c>
      <c r="L11" s="4">
        <f t="shared" si="5"/>
        <v>0</v>
      </c>
    </row>
    <row r="12" spans="1:15" x14ac:dyDescent="0.45">
      <c r="A12" t="s">
        <v>11</v>
      </c>
      <c r="B12">
        <v>8477</v>
      </c>
      <c r="C12">
        <v>8477</v>
      </c>
      <c r="D12">
        <v>11514</v>
      </c>
      <c r="E12">
        <v>11514</v>
      </c>
      <c r="F12">
        <f t="shared" si="0"/>
        <v>3037</v>
      </c>
      <c r="G12">
        <f t="shared" si="1"/>
        <v>3037</v>
      </c>
      <c r="H12" s="1">
        <f t="shared" si="2"/>
        <v>3.4482367100392854E-2</v>
      </c>
      <c r="I12" s="1">
        <f t="shared" si="3"/>
        <v>3.4482367100392854E-2</v>
      </c>
      <c r="K12" s="1">
        <f t="shared" si="4"/>
        <v>0</v>
      </c>
      <c r="L12" s="4">
        <f t="shared" si="5"/>
        <v>0</v>
      </c>
    </row>
    <row r="13" spans="1:15" x14ac:dyDescent="0.45">
      <c r="A13" t="s">
        <v>12</v>
      </c>
      <c r="B13">
        <v>3331</v>
      </c>
      <c r="C13">
        <v>3331</v>
      </c>
      <c r="D13">
        <v>5419</v>
      </c>
      <c r="E13">
        <v>5419</v>
      </c>
      <c r="F13">
        <f t="shared" si="0"/>
        <v>2088</v>
      </c>
      <c r="G13">
        <f t="shared" si="1"/>
        <v>2088</v>
      </c>
      <c r="H13" s="1">
        <f t="shared" si="2"/>
        <v>2.3707337012058041E-2</v>
      </c>
      <c r="I13" s="1">
        <f t="shared" si="3"/>
        <v>2.3707337012058041E-2</v>
      </c>
      <c r="K13" s="1">
        <f t="shared" si="4"/>
        <v>0</v>
      </c>
      <c r="L13" s="4">
        <f t="shared" si="5"/>
        <v>0</v>
      </c>
    </row>
    <row r="14" spans="1:15" x14ac:dyDescent="0.45">
      <c r="A14" t="s">
        <v>13</v>
      </c>
      <c r="B14">
        <v>106</v>
      </c>
      <c r="C14">
        <v>106</v>
      </c>
      <c r="D14">
        <v>942</v>
      </c>
      <c r="E14">
        <v>942</v>
      </c>
      <c r="F14">
        <f t="shared" si="0"/>
        <v>836</v>
      </c>
      <c r="G14">
        <f t="shared" si="1"/>
        <v>836</v>
      </c>
      <c r="H14" s="1">
        <f t="shared" si="2"/>
        <v>9.4920180757090637E-3</v>
      </c>
      <c r="I14" s="1">
        <f t="shared" si="3"/>
        <v>9.4920180757090637E-3</v>
      </c>
      <c r="K14" s="1">
        <f t="shared" si="4"/>
        <v>0</v>
      </c>
      <c r="L14" s="4">
        <f t="shared" si="5"/>
        <v>0</v>
      </c>
    </row>
    <row r="15" spans="1:15" x14ac:dyDescent="0.45">
      <c r="A15" t="s">
        <v>14</v>
      </c>
      <c r="B15">
        <v>97</v>
      </c>
      <c r="C15">
        <v>97</v>
      </c>
      <c r="D15">
        <v>703</v>
      </c>
      <c r="E15">
        <v>703</v>
      </c>
      <c r="F15">
        <f t="shared" si="0"/>
        <v>606</v>
      </c>
      <c r="G15">
        <f t="shared" si="1"/>
        <v>606</v>
      </c>
      <c r="H15" s="1">
        <f t="shared" si="2"/>
        <v>6.8805776960283397E-3</v>
      </c>
      <c r="I15" s="1">
        <f t="shared" si="3"/>
        <v>6.8805776960283397E-3</v>
      </c>
      <c r="K15" s="1">
        <f t="shared" si="4"/>
        <v>0</v>
      </c>
      <c r="L15" s="4">
        <f t="shared" si="5"/>
        <v>0</v>
      </c>
    </row>
    <row r="16" spans="1:15" x14ac:dyDescent="0.45">
      <c r="A16" t="s">
        <v>15</v>
      </c>
      <c r="B16">
        <v>122</v>
      </c>
      <c r="C16">
        <v>122</v>
      </c>
      <c r="D16">
        <v>698</v>
      </c>
      <c r="E16">
        <v>698</v>
      </c>
      <c r="F16">
        <f t="shared" si="0"/>
        <v>576</v>
      </c>
      <c r="G16">
        <f t="shared" si="1"/>
        <v>576</v>
      </c>
      <c r="H16" s="1">
        <f t="shared" si="2"/>
        <v>6.5399550378091153E-3</v>
      </c>
      <c r="I16" s="1">
        <f t="shared" si="3"/>
        <v>6.5399550378091153E-3</v>
      </c>
      <c r="K16" s="1">
        <f t="shared" si="4"/>
        <v>0</v>
      </c>
      <c r="L16" s="4">
        <f t="shared" si="5"/>
        <v>0</v>
      </c>
    </row>
    <row r="17" spans="1:12" x14ac:dyDescent="0.45">
      <c r="A17" t="s">
        <v>16</v>
      </c>
      <c r="B17">
        <v>112</v>
      </c>
      <c r="C17">
        <v>112</v>
      </c>
      <c r="D17">
        <v>490</v>
      </c>
      <c r="E17">
        <v>490</v>
      </c>
      <c r="F17">
        <f t="shared" si="0"/>
        <v>378</v>
      </c>
      <c r="G17">
        <f t="shared" si="1"/>
        <v>378</v>
      </c>
      <c r="H17" s="1">
        <f t="shared" si="2"/>
        <v>4.2918454935622317E-3</v>
      </c>
      <c r="I17" s="1">
        <f t="shared" si="3"/>
        <v>4.2918454935622317E-3</v>
      </c>
      <c r="K17" s="1">
        <f t="shared" si="4"/>
        <v>0</v>
      </c>
      <c r="L17" s="4">
        <f t="shared" si="5"/>
        <v>0</v>
      </c>
    </row>
    <row r="18" spans="1:12" x14ac:dyDescent="0.45">
      <c r="A18" t="s">
        <v>17</v>
      </c>
      <c r="B18">
        <v>127</v>
      </c>
      <c r="C18">
        <v>127</v>
      </c>
      <c r="D18">
        <v>331</v>
      </c>
      <c r="E18">
        <v>331</v>
      </c>
      <c r="F18">
        <f t="shared" si="0"/>
        <v>204</v>
      </c>
      <c r="G18">
        <f t="shared" si="1"/>
        <v>204</v>
      </c>
      <c r="H18" s="1">
        <f t="shared" si="2"/>
        <v>2.3162340758907281E-3</v>
      </c>
      <c r="I18" s="1">
        <f t="shared" si="3"/>
        <v>2.3162340758907281E-3</v>
      </c>
      <c r="K18" s="1">
        <f t="shared" si="4"/>
        <v>0</v>
      </c>
      <c r="L18" s="4">
        <f t="shared" si="5"/>
        <v>0</v>
      </c>
    </row>
    <row r="19" spans="1:12" x14ac:dyDescent="0.45">
      <c r="A19" t="s">
        <v>18</v>
      </c>
      <c r="B19">
        <v>3021</v>
      </c>
      <c r="C19">
        <v>3021</v>
      </c>
      <c r="D19">
        <v>2993</v>
      </c>
      <c r="E19">
        <v>2993</v>
      </c>
      <c r="F19">
        <f t="shared" si="0"/>
        <v>-28</v>
      </c>
      <c r="G19">
        <f t="shared" si="1"/>
        <v>-28</v>
      </c>
      <c r="H19" s="1">
        <f t="shared" si="2"/>
        <v>-3.1791448100460976E-4</v>
      </c>
      <c r="I19" s="1">
        <f t="shared" si="3"/>
        <v>-3.1791448100460976E-4</v>
      </c>
      <c r="K19" s="1">
        <f t="shared" si="4"/>
        <v>0</v>
      </c>
      <c r="L19" s="4">
        <f t="shared" si="5"/>
        <v>0</v>
      </c>
    </row>
    <row r="20" spans="1:12" x14ac:dyDescent="0.45">
      <c r="A20" t="s">
        <v>19</v>
      </c>
      <c r="B20">
        <v>2309</v>
      </c>
      <c r="C20">
        <v>2309</v>
      </c>
      <c r="D20">
        <v>1955</v>
      </c>
      <c r="E20">
        <v>1955</v>
      </c>
      <c r="F20">
        <f t="shared" si="0"/>
        <v>-354</v>
      </c>
      <c r="G20">
        <f t="shared" si="1"/>
        <v>-354</v>
      </c>
      <c r="H20" s="1">
        <f t="shared" si="2"/>
        <v>-4.0193473669868519E-3</v>
      </c>
      <c r="I20" s="1">
        <f t="shared" si="3"/>
        <v>-4.0193473669868519E-3</v>
      </c>
      <c r="K20" s="1">
        <f t="shared" si="4"/>
        <v>0</v>
      </c>
      <c r="L20" s="4">
        <f t="shared" si="5"/>
        <v>0</v>
      </c>
    </row>
    <row r="21" spans="1:12" x14ac:dyDescent="0.45">
      <c r="A21" t="s">
        <v>20</v>
      </c>
      <c r="B21">
        <v>2772</v>
      </c>
      <c r="C21">
        <v>2772</v>
      </c>
      <c r="D21">
        <v>2490</v>
      </c>
      <c r="E21">
        <v>2490</v>
      </c>
      <c r="F21">
        <f t="shared" si="0"/>
        <v>-282</v>
      </c>
      <c r="G21">
        <f t="shared" si="1"/>
        <v>-282</v>
      </c>
      <c r="H21" s="1">
        <f t="shared" si="2"/>
        <v>-3.2018529872607127E-3</v>
      </c>
      <c r="I21" s="1">
        <f t="shared" si="3"/>
        <v>-3.2018529872607127E-3</v>
      </c>
      <c r="K21" s="1">
        <f t="shared" si="4"/>
        <v>0</v>
      </c>
      <c r="L21" s="4">
        <f t="shared" si="5"/>
        <v>0</v>
      </c>
    </row>
    <row r="22" spans="1:12" x14ac:dyDescent="0.45">
      <c r="A22" t="s">
        <v>21</v>
      </c>
      <c r="B22">
        <v>2341</v>
      </c>
      <c r="C22">
        <v>2341</v>
      </c>
      <c r="D22">
        <v>2239</v>
      </c>
      <c r="E22">
        <v>2239</v>
      </c>
      <c r="F22">
        <f t="shared" si="0"/>
        <v>-102</v>
      </c>
      <c r="G22">
        <f t="shared" si="1"/>
        <v>-102</v>
      </c>
      <c r="H22" s="1">
        <f t="shared" si="2"/>
        <v>-1.158117037945364E-3</v>
      </c>
      <c r="I22" s="1">
        <f t="shared" si="3"/>
        <v>-1.158117037945364E-3</v>
      </c>
      <c r="K22" s="1">
        <f t="shared" si="4"/>
        <v>0</v>
      </c>
      <c r="L22" s="4">
        <f t="shared" si="5"/>
        <v>0</v>
      </c>
    </row>
    <row r="23" spans="1:12" x14ac:dyDescent="0.45">
      <c r="A23" t="s">
        <v>22</v>
      </c>
      <c r="B23">
        <v>8192</v>
      </c>
      <c r="C23">
        <v>8192</v>
      </c>
      <c r="D23">
        <v>7637</v>
      </c>
      <c r="E23">
        <v>7637</v>
      </c>
      <c r="F23">
        <f t="shared" si="0"/>
        <v>-555</v>
      </c>
      <c r="G23">
        <f t="shared" si="1"/>
        <v>-555</v>
      </c>
      <c r="H23" s="1">
        <f t="shared" si="2"/>
        <v>-6.3015191770556577E-3</v>
      </c>
      <c r="I23" s="1">
        <f t="shared" si="3"/>
        <v>-6.3015191770556577E-3</v>
      </c>
      <c r="K23" s="1">
        <f t="shared" si="4"/>
        <v>0</v>
      </c>
      <c r="L23" s="4">
        <f t="shared" si="5"/>
        <v>0</v>
      </c>
    </row>
    <row r="24" spans="1:12" x14ac:dyDescent="0.45">
      <c r="A24" t="s">
        <v>23</v>
      </c>
      <c r="B24">
        <v>2031</v>
      </c>
      <c r="C24">
        <v>2031</v>
      </c>
      <c r="D24">
        <v>2004</v>
      </c>
      <c r="E24">
        <v>2004</v>
      </c>
      <c r="F24">
        <f t="shared" si="0"/>
        <v>-27</v>
      </c>
      <c r="G24">
        <f t="shared" si="1"/>
        <v>-27</v>
      </c>
      <c r="H24" s="1">
        <f t="shared" si="2"/>
        <v>-3.0656039239730225E-4</v>
      </c>
      <c r="I24" s="1">
        <f t="shared" si="3"/>
        <v>-3.0656039239730225E-4</v>
      </c>
      <c r="K24" s="1">
        <f t="shared" si="4"/>
        <v>0</v>
      </c>
      <c r="L24" s="4">
        <f t="shared" si="5"/>
        <v>0</v>
      </c>
    </row>
    <row r="25" spans="1:12" x14ac:dyDescent="0.45">
      <c r="A25" t="s">
        <v>24</v>
      </c>
      <c r="B25">
        <v>2935</v>
      </c>
      <c r="C25">
        <v>2935</v>
      </c>
      <c r="D25">
        <v>2887</v>
      </c>
      <c r="E25">
        <v>2887</v>
      </c>
      <c r="F25">
        <f t="shared" si="0"/>
        <v>-48</v>
      </c>
      <c r="G25">
        <f t="shared" si="1"/>
        <v>-48</v>
      </c>
      <c r="H25" s="1">
        <f t="shared" si="2"/>
        <v>-5.4499625315075954E-4</v>
      </c>
      <c r="I25" s="1">
        <f t="shared" si="3"/>
        <v>-5.4499625315075954E-4</v>
      </c>
      <c r="K25" s="1">
        <f t="shared" si="4"/>
        <v>0</v>
      </c>
      <c r="L25" s="4">
        <f t="shared" si="5"/>
        <v>0</v>
      </c>
    </row>
    <row r="26" spans="1:12" x14ac:dyDescent="0.45">
      <c r="A26" t="s">
        <v>25</v>
      </c>
      <c r="B26">
        <v>15915</v>
      </c>
      <c r="C26">
        <v>15915</v>
      </c>
      <c r="D26">
        <v>16809</v>
      </c>
      <c r="E26">
        <v>16809</v>
      </c>
      <c r="F26">
        <f t="shared" si="0"/>
        <v>894</v>
      </c>
      <c r="G26">
        <f t="shared" si="1"/>
        <v>894</v>
      </c>
      <c r="H26" s="1">
        <f t="shared" si="2"/>
        <v>1.0150555214932896E-2</v>
      </c>
      <c r="I26" s="1">
        <f t="shared" si="3"/>
        <v>1.0150555214932896E-2</v>
      </c>
      <c r="K26" s="1">
        <f t="shared" si="4"/>
        <v>0</v>
      </c>
      <c r="L26" s="4">
        <f t="shared" si="5"/>
        <v>0</v>
      </c>
    </row>
    <row r="27" spans="1:12" x14ac:dyDescent="0.45">
      <c r="A27" t="s">
        <v>26</v>
      </c>
      <c r="B27">
        <v>1275</v>
      </c>
      <c r="C27">
        <v>1275</v>
      </c>
      <c r="D27">
        <v>3290</v>
      </c>
      <c r="E27">
        <v>3290</v>
      </c>
      <c r="F27">
        <f t="shared" si="0"/>
        <v>2015</v>
      </c>
      <c r="G27">
        <f t="shared" si="1"/>
        <v>2015</v>
      </c>
      <c r="H27" s="1">
        <f t="shared" si="2"/>
        <v>2.2878488543724596E-2</v>
      </c>
      <c r="I27" s="1">
        <f t="shared" si="3"/>
        <v>2.2878488543724596E-2</v>
      </c>
      <c r="K27" s="1">
        <f t="shared" si="4"/>
        <v>0</v>
      </c>
      <c r="L27" s="4">
        <f t="shared" si="5"/>
        <v>0</v>
      </c>
    </row>
    <row r="28" spans="1:12" x14ac:dyDescent="0.45">
      <c r="A28" t="s">
        <v>27</v>
      </c>
      <c r="B28">
        <v>1212</v>
      </c>
      <c r="C28">
        <v>1212</v>
      </c>
      <c r="D28">
        <v>6425</v>
      </c>
      <c r="E28">
        <v>6425</v>
      </c>
      <c r="F28">
        <f t="shared" si="0"/>
        <v>5213</v>
      </c>
      <c r="G28">
        <f t="shared" si="1"/>
        <v>5213</v>
      </c>
      <c r="H28" s="1">
        <f t="shared" si="2"/>
        <v>5.9188863909893953E-2</v>
      </c>
      <c r="I28" s="1">
        <f t="shared" si="3"/>
        <v>5.9188863909893953E-2</v>
      </c>
      <c r="K28" s="1">
        <f t="shared" si="4"/>
        <v>0</v>
      </c>
      <c r="L28" s="4">
        <f t="shared" si="5"/>
        <v>0</v>
      </c>
    </row>
    <row r="29" spans="1:12" x14ac:dyDescent="0.45">
      <c r="A29" t="s">
        <v>28</v>
      </c>
      <c r="B29">
        <v>579</v>
      </c>
      <c r="C29">
        <v>579</v>
      </c>
      <c r="D29">
        <v>3135</v>
      </c>
      <c r="E29">
        <v>3135</v>
      </c>
      <c r="F29">
        <f t="shared" si="0"/>
        <v>2556</v>
      </c>
      <c r="G29">
        <f t="shared" si="1"/>
        <v>2556</v>
      </c>
      <c r="H29" s="1">
        <f t="shared" si="2"/>
        <v>2.9021050480277949E-2</v>
      </c>
      <c r="I29" s="1">
        <f t="shared" si="3"/>
        <v>2.9021050480277949E-2</v>
      </c>
      <c r="K29" s="1">
        <f t="shared" si="4"/>
        <v>0</v>
      </c>
      <c r="L29" s="4">
        <f t="shared" si="5"/>
        <v>0</v>
      </c>
    </row>
    <row r="30" spans="1:12" x14ac:dyDescent="0.45">
      <c r="A30" t="s">
        <v>29</v>
      </c>
      <c r="B30">
        <v>347</v>
      </c>
      <c r="C30">
        <v>347</v>
      </c>
      <c r="D30">
        <v>1642</v>
      </c>
      <c r="E30">
        <v>1642</v>
      </c>
      <c r="F30">
        <f t="shared" si="0"/>
        <v>1295</v>
      </c>
      <c r="G30">
        <f t="shared" si="1"/>
        <v>1295</v>
      </c>
      <c r="H30" s="1">
        <f t="shared" si="2"/>
        <v>1.4703544746463201E-2</v>
      </c>
      <c r="I30" s="1">
        <f t="shared" si="3"/>
        <v>1.4703544746463201E-2</v>
      </c>
      <c r="K30" s="1">
        <f t="shared" si="4"/>
        <v>0</v>
      </c>
      <c r="L30" s="4">
        <f t="shared" si="5"/>
        <v>0</v>
      </c>
    </row>
    <row r="31" spans="1:12" x14ac:dyDescent="0.45">
      <c r="A31" t="s">
        <v>30</v>
      </c>
      <c r="B31">
        <v>270</v>
      </c>
      <c r="C31">
        <v>270</v>
      </c>
      <c r="D31">
        <v>1217</v>
      </c>
      <c r="E31">
        <v>1217</v>
      </c>
      <c r="F31">
        <f t="shared" si="0"/>
        <v>947</v>
      </c>
      <c r="G31">
        <f t="shared" si="1"/>
        <v>947</v>
      </c>
      <c r="H31" s="1">
        <f t="shared" si="2"/>
        <v>1.0752321911120194E-2</v>
      </c>
      <c r="I31" s="1">
        <f t="shared" si="3"/>
        <v>1.0752321911120194E-2</v>
      </c>
      <c r="K31" s="1">
        <f t="shared" si="4"/>
        <v>0</v>
      </c>
      <c r="L31" s="4">
        <f t="shared" si="5"/>
        <v>0</v>
      </c>
    </row>
    <row r="32" spans="1:12" x14ac:dyDescent="0.45">
      <c r="A32" t="s">
        <v>31</v>
      </c>
      <c r="B32">
        <v>233</v>
      </c>
      <c r="C32">
        <v>233</v>
      </c>
      <c r="D32">
        <v>900</v>
      </c>
      <c r="E32">
        <v>900</v>
      </c>
      <c r="F32">
        <f t="shared" si="0"/>
        <v>667</v>
      </c>
      <c r="G32">
        <f t="shared" si="1"/>
        <v>667</v>
      </c>
      <c r="H32" s="1">
        <f t="shared" si="2"/>
        <v>7.5731771010740965E-3</v>
      </c>
      <c r="I32" s="1">
        <f t="shared" si="3"/>
        <v>7.5731771010740965E-3</v>
      </c>
      <c r="K32" s="1">
        <f t="shared" si="4"/>
        <v>0</v>
      </c>
      <c r="L32" s="4">
        <f t="shared" si="5"/>
        <v>0</v>
      </c>
    </row>
    <row r="33" spans="1:12" x14ac:dyDescent="0.45">
      <c r="A33" t="s">
        <v>32</v>
      </c>
      <c r="B33">
        <v>343</v>
      </c>
      <c r="C33">
        <v>343</v>
      </c>
      <c r="D33">
        <v>789</v>
      </c>
      <c r="E33">
        <v>789</v>
      </c>
      <c r="F33">
        <f t="shared" si="0"/>
        <v>446</v>
      </c>
      <c r="G33">
        <f t="shared" si="1"/>
        <v>446</v>
      </c>
      <c r="H33" s="1">
        <f t="shared" si="2"/>
        <v>5.0639235188591411E-3</v>
      </c>
      <c r="I33" s="1">
        <f t="shared" si="3"/>
        <v>5.0639235188591411E-3</v>
      </c>
      <c r="K33" s="1">
        <f t="shared" si="4"/>
        <v>0</v>
      </c>
      <c r="L33" s="4">
        <f t="shared" si="5"/>
        <v>0</v>
      </c>
    </row>
    <row r="34" spans="1:12" x14ac:dyDescent="0.45">
      <c r="A34" t="s">
        <v>33</v>
      </c>
      <c r="B34">
        <v>134</v>
      </c>
      <c r="C34">
        <v>134</v>
      </c>
      <c r="D34">
        <v>330</v>
      </c>
      <c r="E34">
        <v>330</v>
      </c>
      <c r="F34">
        <f t="shared" si="0"/>
        <v>196</v>
      </c>
      <c r="G34">
        <f t="shared" si="1"/>
        <v>196</v>
      </c>
      <c r="H34" s="1">
        <f t="shared" si="2"/>
        <v>2.2254013670322684E-3</v>
      </c>
      <c r="I34" s="1">
        <f t="shared" si="3"/>
        <v>2.2254013670322684E-3</v>
      </c>
      <c r="K34" s="1">
        <f t="shared" si="4"/>
        <v>0</v>
      </c>
      <c r="L34" s="4">
        <f t="shared" si="5"/>
        <v>0</v>
      </c>
    </row>
    <row r="35" spans="1:12" x14ac:dyDescent="0.45">
      <c r="A35" t="s">
        <v>34</v>
      </c>
      <c r="B35">
        <v>1100</v>
      </c>
      <c r="C35">
        <v>1100</v>
      </c>
      <c r="D35">
        <v>1459</v>
      </c>
      <c r="E35">
        <v>1459</v>
      </c>
      <c r="F35">
        <f t="shared" ref="F35:F66" si="6">(D35-B35)</f>
        <v>359</v>
      </c>
      <c r="G35">
        <f t="shared" ref="G35:G66" si="7">(E35-B35)</f>
        <v>359</v>
      </c>
      <c r="H35" s="1">
        <f t="shared" ref="H35:I66" si="8">F35/MAX(F$3:F$66)</f>
        <v>4.0761178100233893E-3</v>
      </c>
      <c r="I35" s="1">
        <f t="shared" si="8"/>
        <v>4.0761178100233893E-3</v>
      </c>
      <c r="K35" s="1">
        <f t="shared" si="4"/>
        <v>0</v>
      </c>
      <c r="L35" s="4">
        <f t="shared" si="5"/>
        <v>0</v>
      </c>
    </row>
    <row r="36" spans="1:12" x14ac:dyDescent="0.45">
      <c r="A36" t="s">
        <v>35</v>
      </c>
      <c r="B36">
        <v>473</v>
      </c>
      <c r="C36">
        <v>473</v>
      </c>
      <c r="D36">
        <v>1729</v>
      </c>
      <c r="E36">
        <v>1729</v>
      </c>
      <c r="F36">
        <f t="shared" si="6"/>
        <v>1256</v>
      </c>
      <c r="G36">
        <f t="shared" si="7"/>
        <v>1256</v>
      </c>
      <c r="H36" s="1">
        <f t="shared" si="8"/>
        <v>1.4260735290778209E-2</v>
      </c>
      <c r="I36" s="1">
        <f t="shared" si="8"/>
        <v>1.4260735290778209E-2</v>
      </c>
      <c r="K36" s="1">
        <f t="shared" si="4"/>
        <v>0</v>
      </c>
      <c r="L36" s="4">
        <f t="shared" si="5"/>
        <v>0</v>
      </c>
    </row>
    <row r="37" spans="1:12" x14ac:dyDescent="0.45">
      <c r="A37" t="s">
        <v>36</v>
      </c>
      <c r="B37">
        <v>572</v>
      </c>
      <c r="C37">
        <v>572</v>
      </c>
      <c r="D37">
        <v>1755</v>
      </c>
      <c r="E37">
        <v>1755</v>
      </c>
      <c r="F37">
        <f t="shared" si="6"/>
        <v>1183</v>
      </c>
      <c r="G37">
        <f t="shared" si="7"/>
        <v>1183</v>
      </c>
      <c r="H37" s="1">
        <f t="shared" si="8"/>
        <v>1.3431886822444762E-2</v>
      </c>
      <c r="I37" s="1">
        <f t="shared" si="8"/>
        <v>1.3431886822444762E-2</v>
      </c>
      <c r="K37" s="1">
        <f t="shared" si="4"/>
        <v>0</v>
      </c>
      <c r="L37" s="4">
        <f t="shared" si="5"/>
        <v>0</v>
      </c>
    </row>
    <row r="38" spans="1:12" x14ac:dyDescent="0.45">
      <c r="A38" t="s">
        <v>37</v>
      </c>
      <c r="B38">
        <v>500</v>
      </c>
      <c r="C38">
        <v>500</v>
      </c>
      <c r="D38">
        <v>2226</v>
      </c>
      <c r="E38">
        <v>2226</v>
      </c>
      <c r="F38">
        <f t="shared" si="6"/>
        <v>1726</v>
      </c>
      <c r="G38">
        <f t="shared" si="7"/>
        <v>1726</v>
      </c>
      <c r="H38" s="1">
        <f t="shared" si="8"/>
        <v>1.959715693621273E-2</v>
      </c>
      <c r="I38" s="1">
        <f t="shared" si="8"/>
        <v>1.959715693621273E-2</v>
      </c>
      <c r="K38" s="1">
        <f t="shared" si="4"/>
        <v>0</v>
      </c>
      <c r="L38" s="4">
        <f t="shared" si="5"/>
        <v>0</v>
      </c>
    </row>
    <row r="39" spans="1:12" x14ac:dyDescent="0.45">
      <c r="A39" t="s">
        <v>38</v>
      </c>
      <c r="B39">
        <v>399</v>
      </c>
      <c r="C39">
        <v>399</v>
      </c>
      <c r="D39">
        <v>7287</v>
      </c>
      <c r="E39">
        <v>7287</v>
      </c>
      <c r="F39">
        <f t="shared" si="6"/>
        <v>6888</v>
      </c>
      <c r="G39">
        <f t="shared" si="7"/>
        <v>6888</v>
      </c>
      <c r="H39" s="1">
        <f t="shared" si="8"/>
        <v>7.8206962327134005E-2</v>
      </c>
      <c r="I39" s="1">
        <f t="shared" si="8"/>
        <v>7.8206962327134005E-2</v>
      </c>
      <c r="K39" s="1">
        <f t="shared" si="4"/>
        <v>0</v>
      </c>
      <c r="L39" s="4">
        <f t="shared" si="5"/>
        <v>0</v>
      </c>
    </row>
    <row r="40" spans="1:12" x14ac:dyDescent="0.45">
      <c r="A40" t="s">
        <v>39</v>
      </c>
      <c r="B40">
        <v>325</v>
      </c>
      <c r="C40">
        <v>325</v>
      </c>
      <c r="D40">
        <v>11998</v>
      </c>
      <c r="E40">
        <v>11998</v>
      </c>
      <c r="F40">
        <f t="shared" si="6"/>
        <v>11673</v>
      </c>
      <c r="G40">
        <f t="shared" si="7"/>
        <v>11673</v>
      </c>
      <c r="H40" s="1">
        <f t="shared" si="8"/>
        <v>0.13253627631310036</v>
      </c>
      <c r="I40" s="1">
        <f t="shared" si="8"/>
        <v>0.13253627631310036</v>
      </c>
      <c r="K40" s="1">
        <f t="shared" si="4"/>
        <v>0</v>
      </c>
      <c r="L40" s="4">
        <f t="shared" si="5"/>
        <v>0</v>
      </c>
    </row>
    <row r="41" spans="1:12" x14ac:dyDescent="0.45">
      <c r="A41" t="s">
        <v>40</v>
      </c>
      <c r="B41">
        <v>1945</v>
      </c>
      <c r="C41">
        <v>1945</v>
      </c>
      <c r="D41">
        <v>9950</v>
      </c>
      <c r="E41">
        <v>9950</v>
      </c>
      <c r="F41">
        <f t="shared" si="6"/>
        <v>8005</v>
      </c>
      <c r="G41">
        <f t="shared" si="7"/>
        <v>8005</v>
      </c>
      <c r="H41" s="1">
        <f t="shared" si="8"/>
        <v>9.0889479301496476E-2</v>
      </c>
      <c r="I41" s="1">
        <f t="shared" si="8"/>
        <v>9.0889479301496476E-2</v>
      </c>
      <c r="K41" s="1">
        <f t="shared" si="4"/>
        <v>0</v>
      </c>
      <c r="L41" s="4">
        <f t="shared" si="5"/>
        <v>0</v>
      </c>
    </row>
    <row r="42" spans="1:12" x14ac:dyDescent="0.45">
      <c r="A42" t="s">
        <v>41</v>
      </c>
      <c r="B42">
        <v>200</v>
      </c>
      <c r="C42">
        <v>200</v>
      </c>
      <c r="D42">
        <v>6079</v>
      </c>
      <c r="E42">
        <v>6079</v>
      </c>
      <c r="F42">
        <f t="shared" si="6"/>
        <v>5879</v>
      </c>
      <c r="G42">
        <f t="shared" si="7"/>
        <v>5879</v>
      </c>
      <c r="H42" s="1">
        <f t="shared" si="8"/>
        <v>6.6750686922360747E-2</v>
      </c>
      <c r="I42" s="1">
        <f t="shared" si="8"/>
        <v>6.6750686922360747E-2</v>
      </c>
      <c r="K42" s="1">
        <f t="shared" si="4"/>
        <v>0</v>
      </c>
      <c r="L42" s="4">
        <f t="shared" si="5"/>
        <v>0</v>
      </c>
    </row>
    <row r="43" spans="1:12" x14ac:dyDescent="0.45">
      <c r="A43" t="s">
        <v>42</v>
      </c>
      <c r="B43">
        <v>184</v>
      </c>
      <c r="C43">
        <v>184</v>
      </c>
      <c r="D43">
        <v>5299</v>
      </c>
      <c r="E43">
        <v>5299</v>
      </c>
      <c r="F43">
        <f t="shared" si="6"/>
        <v>5115</v>
      </c>
      <c r="G43">
        <f t="shared" si="7"/>
        <v>5115</v>
      </c>
      <c r="H43" s="1">
        <f t="shared" si="8"/>
        <v>5.8076163226377819E-2</v>
      </c>
      <c r="I43" s="1">
        <f t="shared" si="8"/>
        <v>5.8076163226377819E-2</v>
      </c>
      <c r="K43" s="1">
        <f t="shared" si="4"/>
        <v>0</v>
      </c>
      <c r="L43" s="4">
        <f t="shared" si="5"/>
        <v>0</v>
      </c>
    </row>
    <row r="44" spans="1:12" x14ac:dyDescent="0.45">
      <c r="A44" t="s">
        <v>43</v>
      </c>
      <c r="B44">
        <v>98</v>
      </c>
      <c r="C44">
        <v>98</v>
      </c>
      <c r="D44">
        <v>2704</v>
      </c>
      <c r="E44">
        <v>2704</v>
      </c>
      <c r="F44">
        <f t="shared" si="6"/>
        <v>2606</v>
      </c>
      <c r="G44">
        <f t="shared" si="7"/>
        <v>2606</v>
      </c>
      <c r="H44" s="1">
        <f t="shared" si="8"/>
        <v>2.9588754910643323E-2</v>
      </c>
      <c r="I44" s="1">
        <f t="shared" si="8"/>
        <v>2.9588754910643323E-2</v>
      </c>
      <c r="K44" s="1">
        <f t="shared" si="4"/>
        <v>0</v>
      </c>
      <c r="L44" s="4">
        <f t="shared" si="5"/>
        <v>0</v>
      </c>
    </row>
    <row r="45" spans="1:12" x14ac:dyDescent="0.45">
      <c r="A45" t="s">
        <v>44</v>
      </c>
      <c r="B45">
        <v>115</v>
      </c>
      <c r="C45">
        <v>115</v>
      </c>
      <c r="D45">
        <v>1679</v>
      </c>
      <c r="E45">
        <v>1679</v>
      </c>
      <c r="F45">
        <f t="shared" si="6"/>
        <v>1564</v>
      </c>
      <c r="G45">
        <f t="shared" si="7"/>
        <v>1564</v>
      </c>
      <c r="H45" s="1">
        <f t="shared" si="8"/>
        <v>1.7757794581828915E-2</v>
      </c>
      <c r="I45" s="1">
        <f t="shared" si="8"/>
        <v>1.7757794581828915E-2</v>
      </c>
      <c r="K45" s="1">
        <f t="shared" si="4"/>
        <v>0</v>
      </c>
      <c r="L45" s="4">
        <f t="shared" si="5"/>
        <v>0</v>
      </c>
    </row>
    <row r="46" spans="1:12" x14ac:dyDescent="0.45">
      <c r="A46" t="s">
        <v>45</v>
      </c>
      <c r="B46">
        <v>105</v>
      </c>
      <c r="C46">
        <v>105</v>
      </c>
      <c r="D46">
        <v>1389</v>
      </c>
      <c r="E46">
        <v>1389</v>
      </c>
      <c r="F46">
        <f t="shared" si="6"/>
        <v>1284</v>
      </c>
      <c r="G46">
        <f t="shared" si="7"/>
        <v>1284</v>
      </c>
      <c r="H46" s="1">
        <f t="shared" si="8"/>
        <v>1.4578649771782819E-2</v>
      </c>
      <c r="I46" s="1">
        <f t="shared" si="8"/>
        <v>1.4578649771782819E-2</v>
      </c>
      <c r="K46" s="1">
        <f t="shared" si="4"/>
        <v>0</v>
      </c>
      <c r="L46" s="4">
        <f t="shared" si="5"/>
        <v>0</v>
      </c>
    </row>
    <row r="47" spans="1:12" x14ac:dyDescent="0.45">
      <c r="A47" t="s">
        <v>46</v>
      </c>
      <c r="B47">
        <v>63</v>
      </c>
      <c r="C47">
        <v>63</v>
      </c>
      <c r="D47">
        <v>977</v>
      </c>
      <c r="E47">
        <v>977</v>
      </c>
      <c r="F47">
        <f t="shared" si="6"/>
        <v>914</v>
      </c>
      <c r="G47">
        <f t="shared" si="7"/>
        <v>914</v>
      </c>
      <c r="H47" s="1">
        <f t="shared" si="8"/>
        <v>1.0377636987079048E-2</v>
      </c>
      <c r="I47" s="1">
        <f t="shared" si="8"/>
        <v>1.0377636987079048E-2</v>
      </c>
      <c r="K47" s="1">
        <f t="shared" si="4"/>
        <v>0</v>
      </c>
      <c r="L47" s="4">
        <f t="shared" si="5"/>
        <v>0</v>
      </c>
    </row>
    <row r="48" spans="1:12" x14ac:dyDescent="0.45">
      <c r="A48" t="s">
        <v>47</v>
      </c>
      <c r="B48">
        <v>115</v>
      </c>
      <c r="C48">
        <v>115</v>
      </c>
      <c r="D48">
        <v>1028</v>
      </c>
      <c r="E48">
        <v>1028</v>
      </c>
      <c r="F48">
        <f t="shared" si="6"/>
        <v>913</v>
      </c>
      <c r="G48">
        <f t="shared" si="7"/>
        <v>913</v>
      </c>
      <c r="H48" s="1">
        <f t="shared" si="8"/>
        <v>1.0366282898471739E-2</v>
      </c>
      <c r="I48" s="1">
        <f t="shared" si="8"/>
        <v>1.0366282898471739E-2</v>
      </c>
      <c r="K48" s="1">
        <f t="shared" si="4"/>
        <v>0</v>
      </c>
      <c r="L48" s="4">
        <f t="shared" si="5"/>
        <v>0</v>
      </c>
    </row>
    <row r="49" spans="1:12" x14ac:dyDescent="0.45">
      <c r="A49" t="s">
        <v>48</v>
      </c>
      <c r="B49">
        <v>1397</v>
      </c>
      <c r="C49">
        <v>1397</v>
      </c>
      <c r="D49">
        <v>10283</v>
      </c>
      <c r="E49">
        <v>10283</v>
      </c>
      <c r="F49">
        <f t="shared" si="6"/>
        <v>8886</v>
      </c>
      <c r="G49">
        <f t="shared" si="7"/>
        <v>8886</v>
      </c>
      <c r="H49" s="1">
        <f t="shared" si="8"/>
        <v>0.10089243136453437</v>
      </c>
      <c r="I49" s="1">
        <f t="shared" si="8"/>
        <v>0.10089243136453437</v>
      </c>
      <c r="K49" s="1">
        <f t="shared" si="4"/>
        <v>0</v>
      </c>
      <c r="L49" s="4">
        <f t="shared" si="5"/>
        <v>0</v>
      </c>
    </row>
    <row r="50" spans="1:12" x14ac:dyDescent="0.45">
      <c r="A50" t="s">
        <v>49</v>
      </c>
      <c r="B50">
        <v>537</v>
      </c>
      <c r="C50">
        <v>537</v>
      </c>
      <c r="D50">
        <v>50991</v>
      </c>
      <c r="E50">
        <v>50991</v>
      </c>
      <c r="F50">
        <f t="shared" si="6"/>
        <v>50454</v>
      </c>
      <c r="G50">
        <f t="shared" si="7"/>
        <v>50454</v>
      </c>
      <c r="H50" s="1">
        <f t="shared" si="8"/>
        <v>0.57285918659309221</v>
      </c>
      <c r="I50" s="1">
        <f t="shared" si="8"/>
        <v>0.57285918659309221</v>
      </c>
      <c r="K50" s="1">
        <f t="shared" si="4"/>
        <v>0</v>
      </c>
      <c r="L50" s="4">
        <f t="shared" si="5"/>
        <v>0</v>
      </c>
    </row>
    <row r="51" spans="1:12" x14ac:dyDescent="0.45">
      <c r="A51" t="s">
        <v>50</v>
      </c>
      <c r="B51">
        <v>642</v>
      </c>
      <c r="C51">
        <v>642</v>
      </c>
      <c r="D51">
        <v>88716</v>
      </c>
      <c r="E51">
        <v>88716</v>
      </c>
      <c r="F51">
        <f t="shared" si="6"/>
        <v>88074</v>
      </c>
      <c r="G51">
        <f t="shared" si="7"/>
        <v>88074</v>
      </c>
      <c r="H51" s="1">
        <f t="shared" si="8"/>
        <v>1</v>
      </c>
      <c r="I51" s="1">
        <f t="shared" si="8"/>
        <v>1</v>
      </c>
      <c r="K51" s="1">
        <f t="shared" si="4"/>
        <v>0</v>
      </c>
      <c r="L51" s="4">
        <f t="shared" si="5"/>
        <v>0</v>
      </c>
    </row>
    <row r="52" spans="1:12" x14ac:dyDescent="0.45">
      <c r="A52" t="s">
        <v>51</v>
      </c>
      <c r="B52">
        <v>2295</v>
      </c>
      <c r="C52">
        <v>2295</v>
      </c>
      <c r="D52">
        <v>62310</v>
      </c>
      <c r="E52">
        <v>62310</v>
      </c>
      <c r="F52">
        <f t="shared" si="6"/>
        <v>60015</v>
      </c>
      <c r="G52">
        <f t="shared" si="7"/>
        <v>60015</v>
      </c>
      <c r="H52" s="1">
        <f t="shared" si="8"/>
        <v>0.68141562776755915</v>
      </c>
      <c r="I52" s="1">
        <f t="shared" si="8"/>
        <v>0.68141562776755915</v>
      </c>
      <c r="K52" s="1">
        <f t="shared" si="4"/>
        <v>0</v>
      </c>
      <c r="L52" s="4">
        <f t="shared" si="5"/>
        <v>0</v>
      </c>
    </row>
    <row r="53" spans="1:12" x14ac:dyDescent="0.45">
      <c r="A53" t="s">
        <v>52</v>
      </c>
      <c r="B53">
        <v>260</v>
      </c>
      <c r="C53">
        <v>260</v>
      </c>
      <c r="D53">
        <v>43002</v>
      </c>
      <c r="E53">
        <v>43002</v>
      </c>
      <c r="F53">
        <f t="shared" si="6"/>
        <v>42742</v>
      </c>
      <c r="G53">
        <f t="shared" si="7"/>
        <v>42742</v>
      </c>
      <c r="H53" s="1">
        <f t="shared" si="8"/>
        <v>0.48529645525353682</v>
      </c>
      <c r="I53" s="1">
        <f t="shared" si="8"/>
        <v>0.48529645525353682</v>
      </c>
      <c r="K53" s="1">
        <f t="shared" si="4"/>
        <v>0</v>
      </c>
      <c r="L53" s="4">
        <f t="shared" si="5"/>
        <v>0</v>
      </c>
    </row>
    <row r="54" spans="1:12" x14ac:dyDescent="0.45">
      <c r="A54" t="s">
        <v>53</v>
      </c>
      <c r="B54">
        <v>310</v>
      </c>
      <c r="C54">
        <v>310</v>
      </c>
      <c r="D54">
        <v>32049</v>
      </c>
      <c r="E54">
        <v>32049</v>
      </c>
      <c r="F54">
        <f t="shared" si="6"/>
        <v>31739</v>
      </c>
      <c r="G54">
        <f t="shared" si="7"/>
        <v>31739</v>
      </c>
      <c r="H54" s="1">
        <f t="shared" si="8"/>
        <v>0.36036741830733249</v>
      </c>
      <c r="I54" s="1">
        <f t="shared" si="8"/>
        <v>0.36036741830733249</v>
      </c>
      <c r="K54" s="1">
        <f t="shared" si="4"/>
        <v>0</v>
      </c>
      <c r="L54" s="4">
        <f t="shared" si="5"/>
        <v>0</v>
      </c>
    </row>
    <row r="55" spans="1:12" x14ac:dyDescent="0.45">
      <c r="A55" t="s">
        <v>54</v>
      </c>
      <c r="B55">
        <v>278</v>
      </c>
      <c r="C55">
        <v>278</v>
      </c>
      <c r="D55">
        <v>32249</v>
      </c>
      <c r="E55">
        <v>32249</v>
      </c>
      <c r="F55">
        <f t="shared" si="6"/>
        <v>31971</v>
      </c>
      <c r="G55">
        <f t="shared" si="7"/>
        <v>31971</v>
      </c>
      <c r="H55" s="1">
        <f t="shared" si="8"/>
        <v>0.3630015668642278</v>
      </c>
      <c r="I55" s="1">
        <f t="shared" si="8"/>
        <v>0.3630015668642278</v>
      </c>
      <c r="K55" s="1">
        <f t="shared" si="4"/>
        <v>0</v>
      </c>
      <c r="L55" s="4">
        <f t="shared" si="5"/>
        <v>0</v>
      </c>
    </row>
    <row r="56" spans="1:12" x14ac:dyDescent="0.45">
      <c r="A56" t="s">
        <v>55</v>
      </c>
      <c r="B56">
        <v>118</v>
      </c>
      <c r="C56">
        <v>118</v>
      </c>
      <c r="D56">
        <v>14033</v>
      </c>
      <c r="E56">
        <v>14033</v>
      </c>
      <c r="F56">
        <f t="shared" si="6"/>
        <v>13915</v>
      </c>
      <c r="G56">
        <f t="shared" si="7"/>
        <v>13915</v>
      </c>
      <c r="H56" s="1">
        <f t="shared" si="8"/>
        <v>0.15799214297068373</v>
      </c>
      <c r="I56" s="1">
        <f t="shared" si="8"/>
        <v>0.15799214297068373</v>
      </c>
      <c r="K56" s="1">
        <f t="shared" si="4"/>
        <v>0</v>
      </c>
      <c r="L56" s="4">
        <f t="shared" si="5"/>
        <v>0</v>
      </c>
    </row>
    <row r="57" spans="1:12" x14ac:dyDescent="0.45">
      <c r="A57" t="s">
        <v>56</v>
      </c>
      <c r="B57">
        <v>121</v>
      </c>
      <c r="C57">
        <v>121</v>
      </c>
      <c r="D57">
        <v>9545</v>
      </c>
      <c r="E57">
        <v>9545</v>
      </c>
      <c r="F57">
        <f t="shared" si="6"/>
        <v>9424</v>
      </c>
      <c r="G57">
        <f t="shared" si="7"/>
        <v>9424</v>
      </c>
      <c r="H57" s="1">
        <f t="shared" si="8"/>
        <v>0.1070009310352658</v>
      </c>
      <c r="I57" s="1">
        <f t="shared" si="8"/>
        <v>0.1070009310352658</v>
      </c>
      <c r="K57" s="1">
        <f t="shared" si="4"/>
        <v>0</v>
      </c>
      <c r="L57" s="4">
        <f t="shared" si="5"/>
        <v>0</v>
      </c>
    </row>
    <row r="58" spans="1:12" x14ac:dyDescent="0.45">
      <c r="A58" t="s">
        <v>57</v>
      </c>
      <c r="B58">
        <v>83</v>
      </c>
      <c r="C58">
        <v>83</v>
      </c>
      <c r="D58">
        <v>4841</v>
      </c>
      <c r="E58">
        <v>4841</v>
      </c>
      <c r="F58">
        <f t="shared" si="6"/>
        <v>4758</v>
      </c>
      <c r="G58">
        <f t="shared" si="7"/>
        <v>4758</v>
      </c>
      <c r="H58" s="1">
        <f t="shared" si="8"/>
        <v>5.4022753593569041E-2</v>
      </c>
      <c r="I58" s="1">
        <f t="shared" si="8"/>
        <v>5.4022753593569041E-2</v>
      </c>
      <c r="K58" s="1">
        <f t="shared" si="4"/>
        <v>0</v>
      </c>
      <c r="L58" s="4">
        <f t="shared" si="5"/>
        <v>0</v>
      </c>
    </row>
    <row r="59" spans="1:12" x14ac:dyDescent="0.45">
      <c r="A59" t="s">
        <v>58</v>
      </c>
      <c r="B59">
        <v>529</v>
      </c>
      <c r="C59">
        <v>529</v>
      </c>
      <c r="D59">
        <v>1023</v>
      </c>
      <c r="E59">
        <v>1023</v>
      </c>
      <c r="F59">
        <f t="shared" si="6"/>
        <v>494</v>
      </c>
      <c r="G59">
        <f t="shared" si="7"/>
        <v>494</v>
      </c>
      <c r="H59" s="1">
        <f t="shared" si="8"/>
        <v>5.6089197720099009E-3</v>
      </c>
      <c r="I59" s="1">
        <f t="shared" si="8"/>
        <v>5.6089197720099009E-3</v>
      </c>
      <c r="K59" s="1">
        <f t="shared" si="4"/>
        <v>0</v>
      </c>
      <c r="L59" s="4">
        <f t="shared" si="5"/>
        <v>0</v>
      </c>
    </row>
    <row r="60" spans="1:12" x14ac:dyDescent="0.45">
      <c r="A60" t="s">
        <v>59</v>
      </c>
      <c r="B60">
        <v>415</v>
      </c>
      <c r="C60">
        <v>415</v>
      </c>
      <c r="D60">
        <v>967</v>
      </c>
      <c r="E60">
        <v>967</v>
      </c>
      <c r="F60">
        <f t="shared" si="6"/>
        <v>552</v>
      </c>
      <c r="G60">
        <f t="shared" si="7"/>
        <v>552</v>
      </c>
      <c r="H60" s="1">
        <f t="shared" si="8"/>
        <v>6.2674569112337354E-3</v>
      </c>
      <c r="I60" s="1">
        <f t="shared" si="8"/>
        <v>6.2674569112337354E-3</v>
      </c>
      <c r="K60" s="1">
        <f t="shared" si="4"/>
        <v>0</v>
      </c>
      <c r="L60" s="4">
        <f t="shared" si="5"/>
        <v>0</v>
      </c>
    </row>
    <row r="61" spans="1:12" x14ac:dyDescent="0.45">
      <c r="A61" t="s">
        <v>60</v>
      </c>
      <c r="B61">
        <v>444</v>
      </c>
      <c r="C61">
        <v>444</v>
      </c>
      <c r="D61">
        <v>890</v>
      </c>
      <c r="E61">
        <v>890</v>
      </c>
      <c r="F61">
        <f t="shared" si="6"/>
        <v>446</v>
      </c>
      <c r="G61">
        <f t="shared" si="7"/>
        <v>446</v>
      </c>
      <c r="H61" s="1">
        <f t="shared" si="8"/>
        <v>5.0639235188591411E-3</v>
      </c>
      <c r="I61" s="1">
        <f t="shared" si="8"/>
        <v>5.0639235188591411E-3</v>
      </c>
      <c r="K61" s="1">
        <f t="shared" si="4"/>
        <v>0</v>
      </c>
      <c r="L61" s="4">
        <f t="shared" si="5"/>
        <v>0</v>
      </c>
    </row>
    <row r="62" spans="1:12" x14ac:dyDescent="0.45">
      <c r="A62" t="s">
        <v>61</v>
      </c>
      <c r="B62">
        <v>456</v>
      </c>
      <c r="C62">
        <v>456</v>
      </c>
      <c r="D62">
        <v>759</v>
      </c>
      <c r="E62">
        <v>759</v>
      </c>
      <c r="F62">
        <f t="shared" si="6"/>
        <v>303</v>
      </c>
      <c r="G62">
        <f t="shared" si="7"/>
        <v>303</v>
      </c>
      <c r="H62" s="1">
        <f t="shared" si="8"/>
        <v>3.4402888480141698E-3</v>
      </c>
      <c r="I62" s="1">
        <f t="shared" si="8"/>
        <v>3.4402888480141698E-3</v>
      </c>
      <c r="K62" s="1">
        <f t="shared" si="4"/>
        <v>0</v>
      </c>
      <c r="L62" s="4">
        <f t="shared" si="5"/>
        <v>0</v>
      </c>
    </row>
    <row r="63" spans="1:12" x14ac:dyDescent="0.45">
      <c r="A63" t="s">
        <v>62</v>
      </c>
      <c r="B63">
        <v>329</v>
      </c>
      <c r="C63">
        <v>329</v>
      </c>
      <c r="D63">
        <v>552</v>
      </c>
      <c r="E63">
        <v>552</v>
      </c>
      <c r="F63">
        <f t="shared" si="6"/>
        <v>223</v>
      </c>
      <c r="G63">
        <f t="shared" si="7"/>
        <v>223</v>
      </c>
      <c r="H63" s="1">
        <f t="shared" si="8"/>
        <v>2.5319617594295706E-3</v>
      </c>
      <c r="I63" s="1">
        <f t="shared" si="8"/>
        <v>2.5319617594295706E-3</v>
      </c>
      <c r="K63" s="1">
        <f t="shared" si="4"/>
        <v>0</v>
      </c>
      <c r="L63" s="4">
        <f t="shared" si="5"/>
        <v>0</v>
      </c>
    </row>
    <row r="64" spans="1:12" x14ac:dyDescent="0.45">
      <c r="A64" t="s">
        <v>63</v>
      </c>
      <c r="B64">
        <v>137</v>
      </c>
      <c r="C64">
        <v>137</v>
      </c>
      <c r="D64">
        <v>272</v>
      </c>
      <c r="E64">
        <v>272</v>
      </c>
      <c r="F64">
        <f t="shared" si="6"/>
        <v>135</v>
      </c>
      <c r="G64">
        <f t="shared" si="7"/>
        <v>135</v>
      </c>
      <c r="H64" s="1">
        <f t="shared" si="8"/>
        <v>1.5328019619865114E-3</v>
      </c>
      <c r="I64" s="1">
        <f t="shared" si="8"/>
        <v>1.5328019619865114E-3</v>
      </c>
      <c r="K64" s="1">
        <f t="shared" si="4"/>
        <v>0</v>
      </c>
      <c r="L64" s="4">
        <f t="shared" si="5"/>
        <v>0</v>
      </c>
    </row>
    <row r="65" spans="1:12" x14ac:dyDescent="0.45">
      <c r="A65" t="s">
        <v>64</v>
      </c>
      <c r="B65">
        <v>223</v>
      </c>
      <c r="C65">
        <v>223</v>
      </c>
      <c r="D65">
        <v>349</v>
      </c>
      <c r="E65">
        <v>349</v>
      </c>
      <c r="F65">
        <f t="shared" si="6"/>
        <v>126</v>
      </c>
      <c r="G65">
        <f t="shared" si="7"/>
        <v>126</v>
      </c>
      <c r="H65" s="1">
        <f t="shared" si="8"/>
        <v>1.4306151645207439E-3</v>
      </c>
      <c r="I65" s="1">
        <f t="shared" si="8"/>
        <v>1.4306151645207439E-3</v>
      </c>
      <c r="K65" s="1">
        <f t="shared" si="4"/>
        <v>0</v>
      </c>
      <c r="L65" s="4">
        <f t="shared" si="5"/>
        <v>0</v>
      </c>
    </row>
    <row r="66" spans="1:12" x14ac:dyDescent="0.45">
      <c r="A66" t="s">
        <v>65</v>
      </c>
      <c r="B66">
        <v>154</v>
      </c>
      <c r="C66">
        <v>154</v>
      </c>
      <c r="D66">
        <v>224</v>
      </c>
      <c r="E66">
        <v>224</v>
      </c>
      <c r="F66">
        <f t="shared" si="6"/>
        <v>70</v>
      </c>
      <c r="G66">
        <f t="shared" si="7"/>
        <v>70</v>
      </c>
      <c r="H66" s="1">
        <f t="shared" si="8"/>
        <v>7.9478620251152439E-4</v>
      </c>
      <c r="I66" s="1">
        <f t="shared" si="8"/>
        <v>7.9478620251152439E-4</v>
      </c>
      <c r="K66" s="1">
        <f t="shared" si="4"/>
        <v>0</v>
      </c>
      <c r="L66" s="4">
        <f t="shared" si="5"/>
        <v>0</v>
      </c>
    </row>
    <row r="67" spans="1:12" ht="18" x14ac:dyDescent="0.55000000000000004">
      <c r="K67" s="2">
        <f>SUM(K3:K66)</f>
        <v>0</v>
      </c>
      <c r="L67" s="3">
        <f>SUM(L3:L66)</f>
        <v>0</v>
      </c>
    </row>
    <row r="68" spans="1:12" x14ac:dyDescent="0.45">
      <c r="L68"/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GFP</vt:lpstr>
      <vt:lpstr>CFP</vt:lpstr>
      <vt:lpstr>mCherry</vt:lpstr>
      <vt:lpstr>dTomato</vt:lpstr>
      <vt:lpstr>Venus</vt:lpstr>
      <vt:lpstr>cfpcherry</vt:lpstr>
      <vt:lpstr>cherry new old</vt:lpstr>
      <vt:lpstr>cherry-cherry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monard</dc:creator>
  <cp:lastModifiedBy>simon monard</cp:lastModifiedBy>
  <dcterms:created xsi:type="dcterms:W3CDTF">2022-01-18T00:26:08Z</dcterms:created>
  <dcterms:modified xsi:type="dcterms:W3CDTF">2022-09-28T00:55:09Z</dcterms:modified>
</cp:coreProperties>
</file>