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/>
  <mc:AlternateContent xmlns:mc="http://schemas.openxmlformats.org/markup-compatibility/2006">
    <mc:Choice Requires="x15">
      <x15ac:absPath xmlns:x15ac="http://schemas.microsoft.com/office/spreadsheetml/2010/11/ac" url="H:\Projects\13C labelling\Current Protocol in plant biology 2020\resubmittion\"/>
    </mc:Choice>
  </mc:AlternateContent>
  <xr:revisionPtr revIDLastSave="0" documentId="13_ncr:1_{A8178045-D1DA-4F0A-A897-F17471823EC5}" xr6:coauthVersionLast="36" xr6:coauthVersionMax="36" xr10:uidLastSave="{00000000-0000-0000-0000-000000000000}"/>
  <bookViews>
    <workbookView xWindow="0" yWindow="0" windowWidth="30720" windowHeight="13520" tabRatio="599" xr2:uid="{00000000-000D-0000-FFFF-FFFF00000000}"/>
  </bookViews>
  <sheets>
    <sheet name="Suppl. Data S1-fragment mass" sheetId="1" r:id="rId1"/>
    <sheet name="Suppl. Data S2-input" sheetId="4" r:id="rId2"/>
    <sheet name="Suppl. Data S3 - Enrichmemt" sheetId="5" r:id="rId3"/>
    <sheet name="Suppl. Data S4 - Ks(pulse)" sheetId="6" r:id="rId4"/>
    <sheet name="Suppl. Data S5 - RGRSTR(pulse)" sheetId="7" r:id="rId5"/>
    <sheet name="Suppl. Data S6 - KD(pulse)" sheetId="8" r:id="rId6"/>
    <sheet name="Suppl. Data S7 - KS(chase)" sheetId="9" r:id="rId7"/>
    <sheet name="Suppl. Data S8 - RGRSTR(chase)" sheetId="10" r:id="rId8"/>
    <sheet name="Suppl. Data S9 - KD(chase)" sheetId="11" r:id="rId9"/>
  </sheets>
  <calcPr calcId="191029"/>
</workbook>
</file>

<file path=xl/calcChain.xml><?xml version="1.0" encoding="utf-8"?>
<calcChain xmlns="http://schemas.openxmlformats.org/spreadsheetml/2006/main">
  <c r="L35" i="5" l="1"/>
  <c r="M35" i="5"/>
  <c r="N35" i="5"/>
  <c r="O35" i="5"/>
  <c r="L36" i="5"/>
  <c r="M36" i="5"/>
  <c r="N36" i="5"/>
  <c r="O36" i="5"/>
  <c r="L37" i="5"/>
  <c r="M37" i="5"/>
  <c r="N37" i="5"/>
  <c r="O37" i="5"/>
  <c r="L38" i="5"/>
  <c r="M38" i="5"/>
  <c r="N38" i="5"/>
  <c r="O38" i="5"/>
  <c r="L39" i="5"/>
  <c r="M39" i="5"/>
  <c r="N39" i="5"/>
  <c r="O39" i="5"/>
  <c r="L40" i="5"/>
  <c r="M40" i="5"/>
  <c r="N40" i="5"/>
  <c r="O40" i="5"/>
  <c r="L41" i="5"/>
  <c r="M41" i="5"/>
  <c r="N41" i="5"/>
  <c r="O41" i="5"/>
  <c r="L42" i="5"/>
  <c r="M42" i="5"/>
  <c r="N42" i="5"/>
  <c r="O42" i="5"/>
  <c r="L43" i="5"/>
  <c r="M43" i="5"/>
  <c r="N43" i="5"/>
  <c r="O43" i="5"/>
  <c r="L44" i="5"/>
  <c r="M44" i="5"/>
  <c r="N44" i="5"/>
  <c r="O44" i="5"/>
  <c r="L45" i="5"/>
  <c r="M45" i="5"/>
  <c r="N45" i="5"/>
  <c r="O45" i="5"/>
  <c r="L46" i="5"/>
  <c r="M46" i="5"/>
  <c r="N46" i="5"/>
  <c r="O46" i="5"/>
  <c r="L47" i="5"/>
  <c r="M47" i="5"/>
  <c r="N47" i="5"/>
  <c r="O47" i="5"/>
  <c r="P36" i="5"/>
  <c r="P37" i="5"/>
  <c r="P38" i="5"/>
  <c r="P39" i="5"/>
  <c r="P40" i="5"/>
  <c r="P41" i="5"/>
  <c r="P42" i="5"/>
  <c r="P43" i="5"/>
  <c r="P44" i="5"/>
  <c r="P45" i="5"/>
  <c r="P46" i="5"/>
  <c r="P47" i="5"/>
  <c r="P35" i="5"/>
  <c r="T31" i="5" l="1"/>
  <c r="P34" i="5"/>
  <c r="S37" i="5" s="1"/>
  <c r="O34" i="5"/>
  <c r="N34" i="5"/>
  <c r="M34" i="5"/>
  <c r="L34" i="5"/>
  <c r="T21" i="5" s="1"/>
  <c r="P33" i="5"/>
  <c r="S36" i="5" s="1"/>
  <c r="O33" i="5"/>
  <c r="N33" i="5"/>
  <c r="M33" i="5"/>
  <c r="L33" i="5"/>
  <c r="P32" i="5"/>
  <c r="O32" i="5"/>
  <c r="N32" i="5"/>
  <c r="M32" i="5"/>
  <c r="L32" i="5"/>
  <c r="T35" i="5" s="1"/>
  <c r="P31" i="5"/>
  <c r="S34" i="5" s="1"/>
  <c r="O31" i="5"/>
  <c r="N31" i="5"/>
  <c r="M31" i="5"/>
  <c r="L31" i="5"/>
  <c r="P30" i="5"/>
  <c r="S33" i="5" s="1"/>
  <c r="O30" i="5"/>
  <c r="N30" i="5"/>
  <c r="M30" i="5"/>
  <c r="L30" i="5"/>
  <c r="P29" i="5"/>
  <c r="S32" i="5" s="1"/>
  <c r="O29" i="5"/>
  <c r="N29" i="5"/>
  <c r="M29" i="5"/>
  <c r="L29" i="5"/>
  <c r="P28" i="5"/>
  <c r="S31" i="5" s="1"/>
  <c r="O28" i="5"/>
  <c r="N28" i="5"/>
  <c r="M28" i="5"/>
  <c r="L28" i="5"/>
  <c r="P27" i="5"/>
  <c r="S30" i="5" s="1"/>
  <c r="O27" i="5"/>
  <c r="N27" i="5"/>
  <c r="M27" i="5"/>
  <c r="L27" i="5"/>
  <c r="P26" i="5"/>
  <c r="O26" i="5"/>
  <c r="N26" i="5"/>
  <c r="M26" i="5"/>
  <c r="L26" i="5"/>
  <c r="T13" i="5" s="1"/>
  <c r="P25" i="5"/>
  <c r="S28" i="5" s="1"/>
  <c r="O25" i="5"/>
  <c r="N25" i="5"/>
  <c r="M25" i="5"/>
  <c r="L25" i="5"/>
  <c r="P24" i="5"/>
  <c r="O24" i="5"/>
  <c r="N24" i="5"/>
  <c r="M24" i="5"/>
  <c r="U11" i="5" s="1"/>
  <c r="L24" i="5"/>
  <c r="P23" i="5"/>
  <c r="S26" i="5" s="1"/>
  <c r="O23" i="5"/>
  <c r="N23" i="5"/>
  <c r="M23" i="5"/>
  <c r="L23" i="5"/>
  <c r="P22" i="5"/>
  <c r="S25" i="5" s="1"/>
  <c r="O22" i="5"/>
  <c r="N22" i="5"/>
  <c r="M22" i="5"/>
  <c r="U25" i="5" s="1"/>
  <c r="L22" i="5"/>
  <c r="M9" i="5"/>
  <c r="N9" i="5"/>
  <c r="O9" i="5"/>
  <c r="P9" i="5"/>
  <c r="M10" i="5"/>
  <c r="N10" i="5"/>
  <c r="O10" i="5"/>
  <c r="P10" i="5"/>
  <c r="M11" i="5"/>
  <c r="N11" i="5"/>
  <c r="O11" i="5"/>
  <c r="P11" i="5"/>
  <c r="M12" i="5"/>
  <c r="N12" i="5"/>
  <c r="O12" i="5"/>
  <c r="P12" i="5"/>
  <c r="M13" i="5"/>
  <c r="N13" i="5"/>
  <c r="O13" i="5"/>
  <c r="P13" i="5"/>
  <c r="M14" i="5"/>
  <c r="N14" i="5"/>
  <c r="O14" i="5"/>
  <c r="P14" i="5"/>
  <c r="M15" i="5"/>
  <c r="N15" i="5"/>
  <c r="O15" i="5"/>
  <c r="P15" i="5"/>
  <c r="M16" i="5"/>
  <c r="N16" i="5"/>
  <c r="O16" i="5"/>
  <c r="P16" i="5"/>
  <c r="M17" i="5"/>
  <c r="N17" i="5"/>
  <c r="O17" i="5"/>
  <c r="P17" i="5"/>
  <c r="M18" i="5"/>
  <c r="N18" i="5"/>
  <c r="O18" i="5"/>
  <c r="P18" i="5"/>
  <c r="M19" i="5"/>
  <c r="N19" i="5"/>
  <c r="O19" i="5"/>
  <c r="P19" i="5"/>
  <c r="M20" i="5"/>
  <c r="N20" i="5"/>
  <c r="O20" i="5"/>
  <c r="P20" i="5"/>
  <c r="M21" i="5"/>
  <c r="N21" i="5"/>
  <c r="O21" i="5"/>
  <c r="P21" i="5"/>
  <c r="L10" i="5"/>
  <c r="L11" i="5"/>
  <c r="L12" i="5"/>
  <c r="L13" i="5"/>
  <c r="L14" i="5"/>
  <c r="L15" i="5"/>
  <c r="L16" i="5"/>
  <c r="L17" i="5"/>
  <c r="L18" i="5"/>
  <c r="L19" i="5"/>
  <c r="L20" i="5"/>
  <c r="L21" i="5"/>
  <c r="L9" i="5"/>
  <c r="T11" i="5" l="1"/>
  <c r="U30" i="5"/>
  <c r="U14" i="5"/>
  <c r="T16" i="5"/>
  <c r="U19" i="5"/>
  <c r="T10" i="5"/>
  <c r="U13" i="5"/>
  <c r="T18" i="5"/>
  <c r="U21" i="5"/>
  <c r="U29" i="5"/>
  <c r="U10" i="5"/>
  <c r="T15" i="5"/>
  <c r="U18" i="5"/>
  <c r="T37" i="5"/>
  <c r="V37" i="5" s="1"/>
  <c r="T12" i="5"/>
  <c r="U15" i="5"/>
  <c r="T20" i="5"/>
  <c r="T26" i="5"/>
  <c r="T25" i="5"/>
  <c r="V25" i="5" s="1"/>
  <c r="T9" i="5"/>
  <c r="U12" i="5"/>
  <c r="T33" i="5"/>
  <c r="V33" i="5" s="1"/>
  <c r="T17" i="5"/>
  <c r="U20" i="5"/>
  <c r="T34" i="5"/>
  <c r="T19" i="5"/>
  <c r="U16" i="5"/>
  <c r="U9" i="5"/>
  <c r="T14" i="5"/>
  <c r="U17" i="5"/>
  <c r="T29" i="5"/>
  <c r="U26" i="5"/>
  <c r="U27" i="5"/>
  <c r="T36" i="5"/>
  <c r="U31" i="5"/>
  <c r="W31" i="5" s="1"/>
  <c r="U32" i="5"/>
  <c r="W32" i="5" s="1"/>
  <c r="U35" i="5"/>
  <c r="U36" i="5"/>
  <c r="W36" i="5" s="1"/>
  <c r="T28" i="5"/>
  <c r="V28" i="5" s="1"/>
  <c r="U33" i="5"/>
  <c r="T30" i="5"/>
  <c r="U28" i="5"/>
  <c r="W28" i="5" s="1"/>
  <c r="V11" i="5"/>
  <c r="T27" i="5"/>
  <c r="U37" i="5"/>
  <c r="W37" i="5" s="1"/>
  <c r="T32" i="5"/>
  <c r="V32" i="5" s="1"/>
  <c r="U34" i="5"/>
  <c r="W25" i="5"/>
  <c r="W11" i="5"/>
  <c r="V36" i="5"/>
  <c r="S19" i="5"/>
  <c r="W19" i="5" s="1"/>
  <c r="S11" i="5"/>
  <c r="S21" i="5"/>
  <c r="W21" i="5" s="1"/>
  <c r="V26" i="5"/>
  <c r="V34" i="5"/>
  <c r="W34" i="5"/>
  <c r="S27" i="5"/>
  <c r="V27" i="5" s="1"/>
  <c r="V31" i="5"/>
  <c r="S13" i="5"/>
  <c r="S29" i="5"/>
  <c r="V30" i="5"/>
  <c r="W33" i="5"/>
  <c r="S35" i="5"/>
  <c r="V35" i="5" s="1"/>
  <c r="W26" i="5"/>
  <c r="W30" i="5"/>
  <c r="S16" i="5"/>
  <c r="V16" i="5" s="1"/>
  <c r="S10" i="5"/>
  <c r="S18" i="5"/>
  <c r="S15" i="5"/>
  <c r="S12" i="5"/>
  <c r="S20" i="5"/>
  <c r="S9" i="5"/>
  <c r="V9" i="5" s="1"/>
  <c r="S17" i="5"/>
  <c r="S14" i="5"/>
  <c r="V14" i="5" s="1"/>
  <c r="W9" i="5"/>
  <c r="V19" i="5" l="1"/>
  <c r="V18" i="5"/>
  <c r="V29" i="5"/>
  <c r="W29" i="5"/>
  <c r="W14" i="5"/>
  <c r="V20" i="5"/>
  <c r="V10" i="5"/>
  <c r="W17" i="5"/>
  <c r="W16" i="5"/>
  <c r="W12" i="5"/>
  <c r="V21" i="5"/>
  <c r="V15" i="5"/>
  <c r="V12" i="5"/>
  <c r="V13" i="5"/>
  <c r="W20" i="5"/>
  <c r="W13" i="5"/>
  <c r="W15" i="5"/>
  <c r="W10" i="5"/>
  <c r="W35" i="5"/>
  <c r="W18" i="5"/>
  <c r="W27" i="5"/>
  <c r="V17" i="5"/>
</calcChain>
</file>

<file path=xl/sharedStrings.xml><?xml version="1.0" encoding="utf-8"?>
<sst xmlns="http://schemas.openxmlformats.org/spreadsheetml/2006/main" count="553" uniqueCount="130">
  <si>
    <t>C</t>
  </si>
  <si>
    <t>H</t>
  </si>
  <si>
    <t>O</t>
  </si>
  <si>
    <t>N</t>
  </si>
  <si>
    <t>S</t>
  </si>
  <si>
    <t>Si</t>
  </si>
  <si>
    <t>P</t>
  </si>
  <si>
    <t>Glucose</t>
  </si>
  <si>
    <t>Serine</t>
  </si>
  <si>
    <t>Alanine</t>
  </si>
  <si>
    <t>Fragment mass</t>
  </si>
  <si>
    <t>Atom type and number of atoms</t>
  </si>
  <si>
    <t>M000015_A138001-101_METB_1353.33_Amino_acid_Serine_(3TMS)_MP</t>
  </si>
  <si>
    <t>M000026_A110001-101_METB_1090.7_Alanine_(2TMS)_MP</t>
  </si>
  <si>
    <t>Tag_mass</t>
  </si>
  <si>
    <t>Analyte_ID</t>
  </si>
  <si>
    <t>Genotype</t>
  </si>
  <si>
    <t>Ang0</t>
  </si>
  <si>
    <t>Exp1</t>
  </si>
  <si>
    <t>Bsch2</t>
  </si>
  <si>
    <t>Bu2</t>
  </si>
  <si>
    <t>Col0</t>
  </si>
  <si>
    <t>Cvi</t>
  </si>
  <si>
    <t>Da0</t>
  </si>
  <si>
    <t>Ei2</t>
  </si>
  <si>
    <t>Kl0</t>
  </si>
  <si>
    <t>Lip0</t>
  </si>
  <si>
    <t>Mh1</t>
  </si>
  <si>
    <t>Old1</t>
  </si>
  <si>
    <t>Peter</t>
  </si>
  <si>
    <t>RRS7</t>
  </si>
  <si>
    <t>Exp2</t>
  </si>
  <si>
    <t>Exp3</t>
  </si>
  <si>
    <t>NA</t>
  </si>
  <si>
    <t>Amino acid</t>
  </si>
  <si>
    <t>Sugar</t>
  </si>
  <si>
    <t>Lowest fragment mass</t>
  </si>
  <si>
    <t>Highest fragment mass</t>
  </si>
  <si>
    <t>Sum of all atoms  in the fragment and labelling positions</t>
  </si>
  <si>
    <t>Name</t>
  </si>
  <si>
    <t>Identifier in corconfig file</t>
  </si>
  <si>
    <t>Type</t>
  </si>
  <si>
    <t>Ang0_ZT0</t>
  </si>
  <si>
    <t>Bsch2_ZT0</t>
  </si>
  <si>
    <t>Bu2_ZT0</t>
  </si>
  <si>
    <t>Col0_ZT0</t>
  </si>
  <si>
    <t>Cvi_ZT0</t>
  </si>
  <si>
    <t>Da0_ZT0</t>
  </si>
  <si>
    <t>Ei2_ZT0</t>
  </si>
  <si>
    <t>Kl0_ZT0</t>
  </si>
  <si>
    <t>Lip0_ZT0</t>
  </si>
  <si>
    <t>Mh1_ZT0</t>
  </si>
  <si>
    <t>Old1_ZT0</t>
  </si>
  <si>
    <t>Peter_ZT0</t>
  </si>
  <si>
    <t>RRS7_ZT0</t>
  </si>
  <si>
    <t>Ang0_ZT24</t>
  </si>
  <si>
    <t>Bsch2_ZT24</t>
  </si>
  <si>
    <t>Bu2_ZT24</t>
  </si>
  <si>
    <t>Col0_ZT24</t>
  </si>
  <si>
    <t>Cvi_ZT24</t>
  </si>
  <si>
    <t>Da0_ZT24</t>
  </si>
  <si>
    <t>Ei2_ZT24</t>
  </si>
  <si>
    <t>Kl0_ZT24</t>
  </si>
  <si>
    <t>Lip0_ZT24</t>
  </si>
  <si>
    <t>Mh1_ZT24</t>
  </si>
  <si>
    <t>Old1_ZT24</t>
  </si>
  <si>
    <t>Peter_ZT24</t>
  </si>
  <si>
    <t>RRS7_ZT24</t>
  </si>
  <si>
    <t>Ang0_ZT120</t>
  </si>
  <si>
    <t>Bsch2_ZT120</t>
  </si>
  <si>
    <t>Bu2_ZT120</t>
  </si>
  <si>
    <t>Col0_ZT120</t>
  </si>
  <si>
    <t>Cvi_ZT120</t>
  </si>
  <si>
    <t>Da0_ZT120</t>
  </si>
  <si>
    <t>Ei2_ZT120</t>
  </si>
  <si>
    <t>Kl0_ZT120</t>
  </si>
  <si>
    <t>Lip0_ZT120</t>
  </si>
  <si>
    <t>Mh1_ZT120</t>
  </si>
  <si>
    <t>Old1_ZT120</t>
  </si>
  <si>
    <t>Peter_ZT120</t>
  </si>
  <si>
    <t>RRS7_ZT120</t>
  </si>
  <si>
    <t>M000040_A189002-101_METB_1881.63_Sugar_(Hexose,_Aldose)_Glucose_(5TMS)_(1MEOX)_MP</t>
  </si>
  <si>
    <t>Average</t>
  </si>
  <si>
    <t xml:space="preserve">Supplemental Data S1: List of fragment mass, atom type and number of atoms in Alanine, Serine and Glucose for corrector software. </t>
  </si>
  <si>
    <t>Highlighted in grey are additional information for the reader. They are not included in the input.txt file</t>
  </si>
  <si>
    <t>cell wall</t>
  </si>
  <si>
    <t>Experiment</t>
  </si>
  <si>
    <t>Time (h)</t>
  </si>
  <si>
    <t>Prot_Alanine</t>
  </si>
  <si>
    <t>Prot_Serine</t>
  </si>
  <si>
    <t>Free_Alanine</t>
  </si>
  <si>
    <t>Free_Serine</t>
  </si>
  <si>
    <r>
      <t>RGR</t>
    </r>
    <r>
      <rPr>
        <vertAlign val="superscript"/>
        <sz val="11"/>
        <color theme="1"/>
        <rFont val="Calibri"/>
        <family val="2"/>
        <scheme val="minor"/>
      </rPr>
      <t>STR</t>
    </r>
    <r>
      <rPr>
        <vertAlign val="subscript"/>
        <sz val="11"/>
        <color theme="1"/>
        <rFont val="Calibri"/>
        <family val="2"/>
        <scheme val="minor"/>
      </rPr>
      <t>(pulse)</t>
    </r>
  </si>
  <si>
    <r>
      <t>K</t>
    </r>
    <r>
      <rPr>
        <vertAlign val="subscript"/>
        <sz val="11"/>
        <color theme="1"/>
        <rFont val="Calibri"/>
        <family val="2"/>
        <scheme val="minor"/>
      </rPr>
      <t>S(pulse)</t>
    </r>
  </si>
  <si>
    <r>
      <t>K</t>
    </r>
    <r>
      <rPr>
        <vertAlign val="subscript"/>
        <sz val="11"/>
        <color theme="1"/>
        <rFont val="Calibri"/>
        <family val="2"/>
        <scheme val="minor"/>
      </rPr>
      <t>D(pulse)</t>
    </r>
  </si>
  <si>
    <r>
      <t>RGR</t>
    </r>
    <r>
      <rPr>
        <vertAlign val="superscript"/>
        <sz val="11"/>
        <color theme="1"/>
        <rFont val="Calibri"/>
        <family val="2"/>
        <scheme val="minor"/>
      </rPr>
      <t>STR</t>
    </r>
    <r>
      <rPr>
        <vertAlign val="subscript"/>
        <sz val="11"/>
        <color theme="1"/>
        <rFont val="Calibri"/>
        <family val="2"/>
        <scheme val="minor"/>
      </rPr>
      <t>(chase)</t>
    </r>
  </si>
  <si>
    <r>
      <t>K</t>
    </r>
    <r>
      <rPr>
        <vertAlign val="subscript"/>
        <sz val="11"/>
        <color theme="1"/>
        <rFont val="Calibri"/>
        <family val="2"/>
        <scheme val="minor"/>
      </rPr>
      <t>S(chase)</t>
    </r>
  </si>
  <si>
    <r>
      <t>K</t>
    </r>
    <r>
      <rPr>
        <vertAlign val="subscript"/>
        <sz val="11"/>
        <color theme="1"/>
        <rFont val="Calibri"/>
        <family val="2"/>
        <scheme val="minor"/>
      </rPr>
      <t>D(chase)</t>
    </r>
  </si>
  <si>
    <r>
      <t xml:space="preserve">Free amino acids were only measured at EN (ZT24), and their </t>
    </r>
    <r>
      <rPr>
        <vertAlign val="superscript"/>
        <sz val="16"/>
        <color theme="1"/>
        <rFont val="Calibri"/>
        <family val="2"/>
        <scheme val="minor"/>
      </rPr>
      <t>13</t>
    </r>
    <r>
      <rPr>
        <sz val="16"/>
        <color theme="1"/>
        <rFont val="Calibri"/>
        <family val="2"/>
        <scheme val="minor"/>
      </rPr>
      <t xml:space="preserve">C enrichments decreased slightly between ED and EN (Ishihara et al., 2015). </t>
    </r>
    <r>
      <rPr>
        <vertAlign val="superscript"/>
        <sz val="16"/>
        <color theme="1"/>
        <rFont val="Calibri"/>
        <family val="2"/>
        <scheme val="minor"/>
      </rPr>
      <t>13</t>
    </r>
    <r>
      <rPr>
        <sz val="16"/>
        <color theme="1"/>
        <rFont val="Calibri"/>
        <family val="2"/>
        <scheme val="minor"/>
      </rPr>
      <t>C enrichment value at time 24 hour were adjusted by taking into account the decay during the night based on the changes reported previously in Col-0 (Ishihara et al., 2015)</t>
    </r>
  </si>
  <si>
    <t>protein fraction</t>
  </si>
  <si>
    <t>soluble fraction</t>
  </si>
  <si>
    <r>
      <t xml:space="preserve">Supplemental Data S3:  </t>
    </r>
    <r>
      <rPr>
        <vertAlign val="superscript"/>
        <sz val="20"/>
        <color theme="1"/>
        <rFont val="Calibri"/>
        <family val="2"/>
        <scheme val="minor"/>
      </rPr>
      <t>13</t>
    </r>
    <r>
      <rPr>
        <sz val="20"/>
        <color theme="1"/>
        <rFont val="Calibri"/>
        <family val="2"/>
        <scheme val="minor"/>
      </rPr>
      <t>C enrichment (%)  data obtained from Supplemental Data S2 and calculation of  K</t>
    </r>
    <r>
      <rPr>
        <vertAlign val="subscript"/>
        <sz val="20"/>
        <color theme="1"/>
        <rFont val="Calibri"/>
        <family val="2"/>
        <scheme val="minor"/>
      </rPr>
      <t>S</t>
    </r>
    <r>
      <rPr>
        <sz val="20"/>
        <color theme="1"/>
        <rFont val="Calibri"/>
        <family val="2"/>
        <scheme val="minor"/>
      </rPr>
      <t xml:space="preserve"> and K</t>
    </r>
    <r>
      <rPr>
        <vertAlign val="subscript"/>
        <sz val="20"/>
        <color theme="1"/>
        <rFont val="Calibri"/>
        <family val="2"/>
        <scheme val="minor"/>
      </rPr>
      <t>D</t>
    </r>
    <r>
      <rPr>
        <sz val="20"/>
        <color theme="1"/>
        <rFont val="Calibri"/>
        <family val="2"/>
        <scheme val="minor"/>
      </rPr>
      <t>, and RGR</t>
    </r>
    <r>
      <rPr>
        <vertAlign val="superscript"/>
        <sz val="20"/>
        <color theme="1"/>
        <rFont val="Calibri"/>
        <family val="2"/>
        <scheme val="minor"/>
      </rPr>
      <t>STR</t>
    </r>
    <r>
      <rPr>
        <sz val="20"/>
        <color theme="1"/>
        <rFont val="Calibri"/>
        <family val="2"/>
        <scheme val="minor"/>
      </rPr>
      <t>.</t>
    </r>
  </si>
  <si>
    <r>
      <t>SE (RGR</t>
    </r>
    <r>
      <rPr>
        <vertAlign val="superscript"/>
        <sz val="11"/>
        <color theme="1"/>
        <rFont val="Calibri"/>
        <family val="2"/>
        <scheme val="minor"/>
      </rPr>
      <t>STR</t>
    </r>
    <r>
      <rPr>
        <vertAlign val="subscript"/>
        <sz val="11"/>
        <color theme="1"/>
        <rFont val="Calibri"/>
        <family val="2"/>
        <scheme val="minor"/>
      </rPr>
      <t>(pulse)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</si>
  <si>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S(pulse)</t>
    </r>
    <r>
      <rPr>
        <sz val="11"/>
        <color theme="1"/>
        <rFont val="Calibri"/>
        <family val="2"/>
        <scheme val="minor"/>
      </rPr>
      <t>_Alanine</t>
    </r>
  </si>
  <si>
    <r>
      <t>SE (K</t>
    </r>
    <r>
      <rPr>
        <vertAlign val="subscript"/>
        <sz val="11"/>
        <color theme="1"/>
        <rFont val="Calibri"/>
        <family val="2"/>
        <scheme val="minor"/>
      </rPr>
      <t>S(pulse)</t>
    </r>
    <r>
      <rPr>
        <sz val="11"/>
        <color theme="1"/>
        <rFont val="Calibri"/>
        <family val="2"/>
        <scheme val="minor"/>
      </rPr>
      <t>_Alanine)</t>
    </r>
  </si>
  <si>
    <r>
      <t>K</t>
    </r>
    <r>
      <rPr>
        <vertAlign val="subscript"/>
        <sz val="11"/>
        <color theme="1"/>
        <rFont val="Calibri"/>
        <family val="2"/>
        <scheme val="minor"/>
      </rPr>
      <t>S(pulse)</t>
    </r>
    <r>
      <rPr>
        <sz val="11"/>
        <color theme="1"/>
        <rFont val="Calibri"/>
        <family val="2"/>
        <scheme val="minor"/>
      </rPr>
      <t>_Serine</t>
    </r>
  </si>
  <si>
    <r>
      <t>SE (K</t>
    </r>
    <r>
      <rPr>
        <vertAlign val="subscript"/>
        <sz val="11"/>
        <color theme="1"/>
        <rFont val="Calibri"/>
        <family val="2"/>
        <scheme val="minor"/>
      </rPr>
      <t>S(pulse)</t>
    </r>
    <r>
      <rPr>
        <sz val="11"/>
        <color theme="1"/>
        <rFont val="Calibri"/>
        <family val="2"/>
        <scheme val="minor"/>
      </rPr>
      <t>_Serine)</t>
    </r>
  </si>
  <si>
    <r>
      <t>Supplemental Data S4: K</t>
    </r>
    <r>
      <rPr>
        <vertAlign val="subscript"/>
        <sz val="11"/>
        <color theme="1"/>
        <rFont val="Calibri"/>
        <family val="2"/>
        <scheme val="minor"/>
      </rPr>
      <t>S(pulse)</t>
    </r>
    <r>
      <rPr>
        <sz val="11"/>
        <color theme="1"/>
        <rFont val="Calibri"/>
        <family val="2"/>
        <scheme val="minor"/>
      </rPr>
      <t xml:space="preserve"> and propagated error obtained with R script.</t>
    </r>
  </si>
  <si>
    <r>
      <t>Supplemental Data S5: RGR</t>
    </r>
    <r>
      <rPr>
        <vertAlign val="superscript"/>
        <sz val="11"/>
        <color theme="1"/>
        <rFont val="Calibri"/>
        <family val="2"/>
        <scheme val="minor"/>
      </rPr>
      <t>STR</t>
    </r>
    <r>
      <rPr>
        <vertAlign val="subscript"/>
        <sz val="11"/>
        <color theme="1"/>
        <rFont val="Calibri"/>
        <family val="2"/>
        <scheme val="minor"/>
      </rPr>
      <t>(pulse)</t>
    </r>
    <r>
      <rPr>
        <sz val="11"/>
        <color theme="1"/>
        <rFont val="Calibri"/>
        <family val="2"/>
        <scheme val="minor"/>
      </rPr>
      <t xml:space="preserve"> and propagated error obtained with R script.</t>
    </r>
  </si>
  <si>
    <r>
      <t>K</t>
    </r>
    <r>
      <rPr>
        <vertAlign val="subscript"/>
        <sz val="11"/>
        <color theme="1"/>
        <rFont val="Calibri"/>
        <family val="2"/>
        <scheme val="minor"/>
      </rPr>
      <t>D(pulse)</t>
    </r>
    <r>
      <rPr>
        <sz val="11"/>
        <color theme="1"/>
        <rFont val="Calibri"/>
        <family val="2"/>
        <scheme val="minor"/>
      </rPr>
      <t>_Alanine</t>
    </r>
  </si>
  <si>
    <r>
      <t>K</t>
    </r>
    <r>
      <rPr>
        <vertAlign val="subscript"/>
        <sz val="11"/>
        <color theme="1"/>
        <rFont val="Calibri"/>
        <family val="2"/>
        <scheme val="minor"/>
      </rPr>
      <t>D(pulse)</t>
    </r>
    <r>
      <rPr>
        <sz val="11"/>
        <color theme="1"/>
        <rFont val="Calibri"/>
        <family val="2"/>
        <scheme val="minor"/>
      </rPr>
      <t>_Serine</t>
    </r>
  </si>
  <si>
    <r>
      <t>SE (K</t>
    </r>
    <r>
      <rPr>
        <vertAlign val="subscript"/>
        <sz val="11"/>
        <color theme="1"/>
        <rFont val="Calibri"/>
        <family val="2"/>
        <scheme val="minor"/>
      </rPr>
      <t>D(pulse)</t>
    </r>
    <r>
      <rPr>
        <sz val="11"/>
        <color theme="1"/>
        <rFont val="Calibri"/>
        <family val="2"/>
        <scheme val="minor"/>
      </rPr>
      <t>_Serine)</t>
    </r>
  </si>
  <si>
    <r>
      <t>SE (K</t>
    </r>
    <r>
      <rPr>
        <vertAlign val="subscript"/>
        <sz val="11"/>
        <color theme="1"/>
        <rFont val="Calibri"/>
        <family val="2"/>
        <scheme val="minor"/>
      </rPr>
      <t>D(pulse)</t>
    </r>
    <r>
      <rPr>
        <sz val="11"/>
        <color theme="1"/>
        <rFont val="Calibri"/>
        <family val="2"/>
        <scheme val="minor"/>
      </rPr>
      <t>_Alanine)</t>
    </r>
  </si>
  <si>
    <r>
      <t>K</t>
    </r>
    <r>
      <rPr>
        <vertAlign val="subscript"/>
        <sz val="11"/>
        <color theme="1"/>
        <rFont val="Calibri"/>
        <family val="2"/>
        <scheme val="minor"/>
      </rPr>
      <t>S(chase)</t>
    </r>
    <r>
      <rPr>
        <sz val="11"/>
        <color theme="1"/>
        <rFont val="Calibri"/>
        <family val="2"/>
        <scheme val="minor"/>
      </rPr>
      <t>_Alanine</t>
    </r>
  </si>
  <si>
    <r>
      <t>SE (K</t>
    </r>
    <r>
      <rPr>
        <vertAlign val="subscript"/>
        <sz val="11"/>
        <color theme="1"/>
        <rFont val="Calibri"/>
        <family val="2"/>
        <scheme val="minor"/>
      </rPr>
      <t>S(chase)</t>
    </r>
    <r>
      <rPr>
        <sz val="11"/>
        <color theme="1"/>
        <rFont val="Calibri"/>
        <family val="2"/>
        <scheme val="minor"/>
      </rPr>
      <t>_Alanine)</t>
    </r>
  </si>
  <si>
    <r>
      <t>K</t>
    </r>
    <r>
      <rPr>
        <vertAlign val="subscript"/>
        <sz val="11"/>
        <color theme="1"/>
        <rFont val="Calibri"/>
        <family val="2"/>
        <scheme val="minor"/>
      </rPr>
      <t>S(chase)</t>
    </r>
    <r>
      <rPr>
        <sz val="11"/>
        <color theme="1"/>
        <rFont val="Calibri"/>
        <family val="2"/>
        <scheme val="minor"/>
      </rPr>
      <t>_Serine</t>
    </r>
  </si>
  <si>
    <r>
      <t>SE (K</t>
    </r>
    <r>
      <rPr>
        <vertAlign val="subscript"/>
        <sz val="11"/>
        <color theme="1"/>
        <rFont val="Calibri"/>
        <family val="2"/>
        <scheme val="minor"/>
      </rPr>
      <t>S(chase)</t>
    </r>
    <r>
      <rPr>
        <sz val="11"/>
        <color theme="1"/>
        <rFont val="Calibri"/>
        <family val="2"/>
        <scheme val="minor"/>
      </rPr>
      <t>_Serine)</t>
    </r>
  </si>
  <si>
    <r>
      <t>Supplemental Data S8: RGR</t>
    </r>
    <r>
      <rPr>
        <vertAlign val="superscript"/>
        <sz val="11"/>
        <color theme="1"/>
        <rFont val="Calibri"/>
        <family val="2"/>
        <scheme val="minor"/>
      </rPr>
      <t>STR</t>
    </r>
    <r>
      <rPr>
        <vertAlign val="subscript"/>
        <sz val="11"/>
        <color theme="1"/>
        <rFont val="Calibri"/>
        <family val="2"/>
        <scheme val="minor"/>
      </rPr>
      <t>(chase)</t>
    </r>
    <r>
      <rPr>
        <sz val="11"/>
        <color theme="1"/>
        <rFont val="Calibri"/>
        <family val="2"/>
        <scheme val="minor"/>
      </rPr>
      <t xml:space="preserve"> and propagated error obtained with R script.</t>
    </r>
  </si>
  <si>
    <r>
      <t>SE (RGR</t>
    </r>
    <r>
      <rPr>
        <vertAlign val="superscript"/>
        <sz val="11"/>
        <color theme="1"/>
        <rFont val="Calibri"/>
        <family val="2"/>
        <scheme val="minor"/>
      </rPr>
      <t>STR</t>
    </r>
    <r>
      <rPr>
        <vertAlign val="subscript"/>
        <sz val="11"/>
        <color theme="1"/>
        <rFont val="Calibri"/>
        <family val="2"/>
        <scheme val="minor"/>
      </rPr>
      <t>(chase)</t>
    </r>
    <r>
      <rPr>
        <sz val="11"/>
        <color theme="1"/>
        <rFont val="Calibri"/>
        <family val="2"/>
        <scheme val="minor"/>
      </rPr>
      <t>)</t>
    </r>
  </si>
  <si>
    <r>
      <t>Supplemental Data S6: K</t>
    </r>
    <r>
      <rPr>
        <vertAlign val="subscript"/>
        <sz val="11"/>
        <color theme="1"/>
        <rFont val="Calibri"/>
        <family val="2"/>
        <scheme val="minor"/>
      </rPr>
      <t>D(pulse)</t>
    </r>
    <r>
      <rPr>
        <sz val="11"/>
        <color theme="1"/>
        <rFont val="Calibri"/>
        <family val="2"/>
        <scheme val="minor"/>
      </rPr>
      <t xml:space="preserve"> and propagated error obtained with R script.</t>
    </r>
  </si>
  <si>
    <r>
      <t>Supplemental Data S7: K</t>
    </r>
    <r>
      <rPr>
        <vertAlign val="subscript"/>
        <sz val="11"/>
        <color theme="1"/>
        <rFont val="Calibri"/>
        <family val="2"/>
        <scheme val="minor"/>
      </rPr>
      <t>S(chase)</t>
    </r>
    <r>
      <rPr>
        <sz val="11"/>
        <color theme="1"/>
        <rFont val="Calibri"/>
        <family val="2"/>
        <scheme val="minor"/>
      </rPr>
      <t xml:space="preserve"> and propagated error obtained with R script.</t>
    </r>
  </si>
  <si>
    <r>
      <t>K</t>
    </r>
    <r>
      <rPr>
        <vertAlign val="subscript"/>
        <sz val="11"/>
        <color theme="1"/>
        <rFont val="Calibri"/>
        <family val="2"/>
        <scheme val="minor"/>
      </rPr>
      <t>D(chase)</t>
    </r>
    <r>
      <rPr>
        <sz val="11"/>
        <color theme="1"/>
        <rFont val="Calibri"/>
        <family val="2"/>
        <scheme val="minor"/>
      </rPr>
      <t>_Alanine</t>
    </r>
  </si>
  <si>
    <r>
      <t>SE (K</t>
    </r>
    <r>
      <rPr>
        <vertAlign val="subscript"/>
        <sz val="11"/>
        <color theme="1"/>
        <rFont val="Calibri"/>
        <family val="2"/>
        <scheme val="minor"/>
      </rPr>
      <t>D(chase)</t>
    </r>
    <r>
      <rPr>
        <sz val="11"/>
        <color theme="1"/>
        <rFont val="Calibri"/>
        <family val="2"/>
        <scheme val="minor"/>
      </rPr>
      <t>_Alanine)</t>
    </r>
  </si>
  <si>
    <r>
      <t>K</t>
    </r>
    <r>
      <rPr>
        <vertAlign val="subscript"/>
        <sz val="11"/>
        <color theme="1"/>
        <rFont val="Calibri"/>
        <family val="2"/>
        <scheme val="minor"/>
      </rPr>
      <t>D(chase)</t>
    </r>
    <r>
      <rPr>
        <sz val="11"/>
        <color theme="1"/>
        <rFont val="Calibri"/>
        <family val="2"/>
        <scheme val="minor"/>
      </rPr>
      <t>_Serine</t>
    </r>
  </si>
  <si>
    <r>
      <t>SE (K</t>
    </r>
    <r>
      <rPr>
        <vertAlign val="subscript"/>
        <sz val="11"/>
        <color theme="1"/>
        <rFont val="Calibri"/>
        <family val="2"/>
        <scheme val="minor"/>
      </rPr>
      <t>D(chase)</t>
    </r>
    <r>
      <rPr>
        <sz val="11"/>
        <color theme="1"/>
        <rFont val="Calibri"/>
        <family val="2"/>
        <scheme val="minor"/>
      </rPr>
      <t>_Serine)</t>
    </r>
  </si>
  <si>
    <r>
      <t xml:space="preserve">Supplemental Data S2: Example of input.txt file to determine </t>
    </r>
    <r>
      <rPr>
        <vertAlign val="superscript"/>
        <sz val="18"/>
        <color theme="1"/>
        <rFont val="Calibri"/>
        <family val="2"/>
        <scheme val="minor"/>
      </rPr>
      <t>13</t>
    </r>
    <r>
      <rPr>
        <sz val="18"/>
        <color theme="1"/>
        <rFont val="Calibri"/>
        <family val="2"/>
        <scheme val="minor"/>
      </rPr>
      <t>C enrichment of alanine and serine in soluble and protein fractions, and glucose in cell wall material. This dataset was used in Ishihara et al. (2017)</t>
    </r>
  </si>
  <si>
    <r>
      <t>Supplemental Data S9: K</t>
    </r>
    <r>
      <rPr>
        <vertAlign val="subscript"/>
        <sz val="11"/>
        <color theme="1"/>
        <rFont val="Calibri"/>
        <family val="2"/>
        <scheme val="minor"/>
      </rPr>
      <t>D(chase)</t>
    </r>
    <r>
      <rPr>
        <sz val="11"/>
        <color theme="1"/>
        <rFont val="Calibri"/>
        <family val="2"/>
        <scheme val="minor"/>
      </rPr>
      <t xml:space="preserve"> and propagated error obtained with R script.</t>
    </r>
  </si>
  <si>
    <r>
      <t>Units for K</t>
    </r>
    <r>
      <rPr>
        <vertAlign val="subscript"/>
        <sz val="12"/>
        <color theme="1"/>
        <rFont val="Times New Roman"/>
        <family val="1"/>
      </rPr>
      <t>S(pulse)</t>
    </r>
    <r>
      <rPr>
        <sz val="12"/>
        <color theme="1"/>
        <rFont val="Times New Roman"/>
        <family val="1"/>
      </rPr>
      <t>,  K</t>
    </r>
    <r>
      <rPr>
        <vertAlign val="subscript"/>
        <sz val="12"/>
        <color theme="1"/>
        <rFont val="Times New Roman"/>
        <family val="1"/>
      </rPr>
      <t>S (chase)</t>
    </r>
    <r>
      <rPr>
        <sz val="12"/>
        <color theme="1"/>
        <rFont val="Times New Roman"/>
        <family val="1"/>
      </rPr>
      <t>, K</t>
    </r>
    <r>
      <rPr>
        <vertAlign val="subscript"/>
        <sz val="12"/>
        <color theme="1"/>
        <rFont val="Times New Roman"/>
        <family val="1"/>
      </rPr>
      <t>D(pulse)</t>
    </r>
    <r>
      <rPr>
        <sz val="12"/>
        <color theme="1"/>
        <rFont val="Times New Roman"/>
        <family val="1"/>
      </rPr>
      <t xml:space="preserve"> and K</t>
    </r>
    <r>
      <rPr>
        <vertAlign val="subscript"/>
        <sz val="12"/>
        <color theme="1"/>
        <rFont val="Times New Roman"/>
        <family val="1"/>
      </rPr>
      <t xml:space="preserve">D(chase) </t>
    </r>
    <r>
      <rPr>
        <sz val="12"/>
        <color theme="1"/>
        <rFont val="Times New Roman"/>
        <family val="1"/>
      </rPr>
      <t xml:space="preserve">are fractions of total protein synthesized or degraded per day (mg protein mg 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 xml:space="preserve"> protein day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 xml:space="preserve">) </t>
    </r>
  </si>
  <si>
    <r>
      <t>RGR</t>
    </r>
    <r>
      <rPr>
        <vertAlign val="superscript"/>
        <sz val="12"/>
        <rFont val="Times New Roman"/>
        <family val="1"/>
      </rPr>
      <t>STR</t>
    </r>
    <r>
      <rPr>
        <vertAlign val="subscript"/>
        <sz val="12"/>
        <rFont val="Times New Roman"/>
        <family val="1"/>
      </rPr>
      <t>(Pulse)</t>
    </r>
    <r>
      <rPr>
        <sz val="12"/>
        <rFont val="Times New Roman"/>
        <family val="1"/>
      </rPr>
      <t xml:space="preserve"> = mean </t>
    </r>
    <r>
      <rPr>
        <vertAlign val="superscript"/>
        <sz val="12"/>
        <rFont val="Times New Roman"/>
        <family val="1"/>
      </rPr>
      <t>13</t>
    </r>
    <r>
      <rPr>
        <sz val="12"/>
        <rFont val="Times New Roman"/>
        <family val="1"/>
      </rPr>
      <t xml:space="preserve">C enrichment in glucose from cell wall material at ZT0 substracted from mean </t>
    </r>
    <r>
      <rPr>
        <vertAlign val="superscript"/>
        <sz val="12"/>
        <rFont val="Times New Roman"/>
        <family val="1"/>
      </rPr>
      <t>13</t>
    </r>
    <r>
      <rPr>
        <sz val="12"/>
        <rFont val="Times New Roman"/>
        <family val="1"/>
      </rPr>
      <t>C enrichment in glucose at ZT24 (unit = % glucose in total glucose in cell wall day</t>
    </r>
    <r>
      <rPr>
        <vertAlign val="superscript"/>
        <sz val="12"/>
        <rFont val="Times New Roman"/>
        <family val="1"/>
      </rPr>
      <t>-1</t>
    </r>
    <r>
      <rPr>
        <sz val="12"/>
        <rFont val="Times New Roman"/>
        <family val="1"/>
      </rPr>
      <t xml:space="preserve">).  No correction of incomplete enrichment of the precursor is applied because it is known that enrichment in immediate precursors is approaching 100%. </t>
    </r>
  </si>
  <si>
    <r>
      <t>RGR</t>
    </r>
    <r>
      <rPr>
        <vertAlign val="superscript"/>
        <sz val="12"/>
        <rFont val="Times New Roman"/>
        <family val="1"/>
      </rPr>
      <t>STR</t>
    </r>
    <r>
      <rPr>
        <vertAlign val="subscript"/>
        <sz val="12"/>
        <rFont val="Times New Roman"/>
        <family val="1"/>
      </rPr>
      <t>(Chase)</t>
    </r>
    <r>
      <rPr>
        <sz val="12"/>
        <rFont val="Times New Roman"/>
        <family val="1"/>
      </rPr>
      <t xml:space="preserve"> = dilution of </t>
    </r>
    <r>
      <rPr>
        <vertAlign val="superscript"/>
        <sz val="12"/>
        <rFont val="Times New Roman"/>
        <family val="1"/>
      </rPr>
      <t>13</t>
    </r>
    <r>
      <rPr>
        <sz val="12"/>
        <rFont val="Times New Roman"/>
        <family val="1"/>
      </rPr>
      <t>C enrichment in glucose from cell wall material during a 4-day-long chase period (unit = % glucose in total glucose in cell wall day</t>
    </r>
    <r>
      <rPr>
        <vertAlign val="superscript"/>
        <sz val="12"/>
        <rFont val="Times New Roman"/>
        <family val="1"/>
      </rPr>
      <t>-1).</t>
    </r>
    <r>
      <rPr>
        <sz val="12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</si>
</sst>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vertAlign val="subscript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vertAlign val="subscript"/>
      <sz val="12"/>
      <name val="Times New Roman"/>
      <family val="1"/>
    </font>
    <font>
      <vertAlign val="superscript"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ont="1" applyFill="1" applyAlignment="1">
      <alignment horizontal="center" vertical="center"/>
    </xf>
    <xf numFmtId="1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/>
    <xf numFmtId="9" fontId="0" fillId="2" borderId="0" xfId="1" applyFont="1" applyFill="1" applyBorder="1"/>
    <xf numFmtId="0" fontId="0" fillId="2" borderId="1" xfId="0" applyFont="1" applyFill="1" applyBorder="1" applyAlignment="1">
      <alignment horizontal="left" vertical="center"/>
    </xf>
    <xf numFmtId="0" fontId="5" fillId="2" borderId="0" xfId="0" applyFont="1" applyFill="1" applyBorder="1"/>
    <xf numFmtId="9" fontId="0" fillId="2" borderId="0" xfId="0" applyNumberFormat="1" applyFill="1" applyBorder="1"/>
    <xf numFmtId="0" fontId="6" fillId="2" borderId="0" xfId="0" applyFont="1" applyFill="1"/>
    <xf numFmtId="0" fontId="5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/>
    </xf>
    <xf numFmtId="9" fontId="0" fillId="2" borderId="0" xfId="1" applyFont="1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9" fontId="0" fillId="2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2" borderId="0" xfId="0" applyFont="1" applyFill="1" applyAlignment="1">
      <alignment horizontal="left" vertic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0" borderId="0" xfId="0" applyNumberFormat="1"/>
    <xf numFmtId="0" fontId="5" fillId="2" borderId="0" xfId="0" applyFont="1" applyFill="1" applyAlignment="1">
      <alignment horizontal="left" wrapText="1"/>
    </xf>
    <xf numFmtId="165" fontId="0" fillId="2" borderId="0" xfId="0" applyNumberFormat="1" applyFill="1" applyBorder="1"/>
    <xf numFmtId="165" fontId="5" fillId="2" borderId="0" xfId="0" applyNumberFormat="1" applyFont="1" applyFill="1" applyBorder="1" applyAlignment="1">
      <alignment horizontal="left" wrapText="1"/>
    </xf>
    <xf numFmtId="165" fontId="0" fillId="2" borderId="0" xfId="0" applyNumberFormat="1" applyFill="1" applyBorder="1" applyAlignment="1">
      <alignment horizontal="center"/>
    </xf>
    <xf numFmtId="0" fontId="0" fillId="0" borderId="0" xfId="0"/>
    <xf numFmtId="165" fontId="0" fillId="0" borderId="0" xfId="0" applyNumberFormat="1"/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zoomScale="85" zoomScaleNormal="85" workbookViewId="0">
      <selection activeCell="F40" sqref="F40"/>
    </sheetView>
  </sheetViews>
  <sheetFormatPr defaultColWidth="9.54296875" defaultRowHeight="14.5" x14ac:dyDescent="0.35"/>
  <cols>
    <col min="1" max="1" width="15.453125" style="1" customWidth="1"/>
    <col min="2" max="2" width="17.54296875" style="1" customWidth="1"/>
    <col min="3" max="3" width="74.26953125" style="1" customWidth="1"/>
    <col min="4" max="5" width="9.54296875" style="1"/>
    <col min="6" max="6" width="26" style="2" customWidth="1"/>
    <col min="7" max="16384" width="9.54296875" style="1"/>
  </cols>
  <sheetData>
    <row r="1" spans="1:13" ht="26" x14ac:dyDescent="0.6">
      <c r="A1" s="6" t="s">
        <v>83</v>
      </c>
    </row>
    <row r="4" spans="1:13" ht="15" thickBot="1" x14ac:dyDescent="0.4">
      <c r="B4" s="8"/>
      <c r="C4" s="8"/>
      <c r="D4" s="37" t="s">
        <v>10</v>
      </c>
      <c r="E4" s="37"/>
      <c r="G4" s="38" t="s">
        <v>11</v>
      </c>
      <c r="H4" s="38"/>
      <c r="I4" s="38"/>
      <c r="J4" s="38"/>
      <c r="K4" s="38"/>
      <c r="L4" s="38"/>
      <c r="M4" s="38"/>
    </row>
    <row r="5" spans="1:13" ht="71.25" customHeight="1" thickBot="1" x14ac:dyDescent="0.4">
      <c r="A5" s="4" t="s">
        <v>41</v>
      </c>
      <c r="B5" s="4" t="s">
        <v>39</v>
      </c>
      <c r="C5" s="4" t="s">
        <v>40</v>
      </c>
      <c r="D5" s="7" t="s">
        <v>36</v>
      </c>
      <c r="E5" s="7" t="s">
        <v>37</v>
      </c>
      <c r="F5" s="3" t="s">
        <v>38</v>
      </c>
      <c r="G5" s="4" t="s">
        <v>0</v>
      </c>
      <c r="H5" s="4" t="s">
        <v>1</v>
      </c>
      <c r="I5" s="4" t="s">
        <v>2</v>
      </c>
      <c r="J5" s="4" t="s">
        <v>3</v>
      </c>
      <c r="K5" s="4" t="s">
        <v>4</v>
      </c>
      <c r="L5" s="4" t="s">
        <v>5</v>
      </c>
      <c r="M5" s="4" t="s">
        <v>6</v>
      </c>
    </row>
    <row r="6" spans="1:13" x14ac:dyDescent="0.35">
      <c r="A6" s="5" t="s">
        <v>34</v>
      </c>
      <c r="B6" s="5" t="s">
        <v>9</v>
      </c>
      <c r="C6" s="1" t="s">
        <v>13</v>
      </c>
      <c r="D6" s="5">
        <v>116</v>
      </c>
      <c r="E6" s="5">
        <v>118</v>
      </c>
      <c r="F6" s="5">
        <v>22</v>
      </c>
      <c r="G6" s="5">
        <v>5</v>
      </c>
      <c r="H6" s="5">
        <v>13</v>
      </c>
      <c r="I6" s="5">
        <v>0</v>
      </c>
      <c r="J6" s="5">
        <v>1</v>
      </c>
      <c r="K6" s="5">
        <v>0</v>
      </c>
      <c r="L6" s="5">
        <v>1</v>
      </c>
      <c r="M6" s="5">
        <v>2</v>
      </c>
    </row>
    <row r="7" spans="1:13" x14ac:dyDescent="0.35">
      <c r="A7" s="5" t="s">
        <v>34</v>
      </c>
      <c r="B7" s="5" t="s">
        <v>8</v>
      </c>
      <c r="C7" s="1" t="s">
        <v>12</v>
      </c>
      <c r="D7" s="5">
        <v>204</v>
      </c>
      <c r="E7" s="5">
        <v>206</v>
      </c>
      <c r="F7" s="5">
        <v>36</v>
      </c>
      <c r="G7" s="5">
        <v>8</v>
      </c>
      <c r="H7" s="5">
        <v>22</v>
      </c>
      <c r="I7" s="5">
        <v>1</v>
      </c>
      <c r="J7" s="5">
        <v>1</v>
      </c>
      <c r="K7" s="5">
        <v>0</v>
      </c>
      <c r="L7" s="5">
        <v>2</v>
      </c>
      <c r="M7" s="5">
        <v>2</v>
      </c>
    </row>
    <row r="8" spans="1:13" ht="15" thickBot="1" x14ac:dyDescent="0.4">
      <c r="A8" s="4" t="s">
        <v>35</v>
      </c>
      <c r="B8" s="4" t="s">
        <v>7</v>
      </c>
      <c r="C8" s="13" t="s">
        <v>81</v>
      </c>
      <c r="D8" s="4">
        <v>160</v>
      </c>
      <c r="E8" s="4">
        <v>162</v>
      </c>
      <c r="F8" s="4">
        <v>26</v>
      </c>
      <c r="G8" s="4">
        <v>6</v>
      </c>
      <c r="H8" s="4">
        <v>14</v>
      </c>
      <c r="I8" s="4">
        <v>2</v>
      </c>
      <c r="J8" s="4">
        <v>1</v>
      </c>
      <c r="K8" s="4">
        <v>0</v>
      </c>
      <c r="L8" s="4">
        <v>1</v>
      </c>
      <c r="M8" s="4">
        <v>2</v>
      </c>
    </row>
  </sheetData>
  <sortState ref="B4:Q303">
    <sortCondition ref="B4:B303"/>
  </sortState>
  <mergeCells count="2">
    <mergeCell ref="D4:E4"/>
    <mergeCell ref="G4:M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9"/>
  <sheetViews>
    <sheetView zoomScaleNormal="100" workbookViewId="0"/>
  </sheetViews>
  <sheetFormatPr defaultColWidth="8.7265625" defaultRowHeight="14.5" x14ac:dyDescent="0.35"/>
  <cols>
    <col min="1" max="1" width="17.453125" style="9" customWidth="1"/>
    <col min="2" max="2" width="77.7265625" style="9" customWidth="1"/>
    <col min="3" max="3" width="14.453125" style="9" customWidth="1"/>
    <col min="4" max="42" width="11.7265625" style="9" customWidth="1"/>
    <col min="43" max="16384" width="8.7265625" style="9"/>
  </cols>
  <sheetData>
    <row r="1" spans="1:46" ht="27" x14ac:dyDescent="0.35">
      <c r="A1" s="19" t="s">
        <v>125</v>
      </c>
    </row>
    <row r="2" spans="1:46" ht="18.5" x14ac:dyDescent="0.35">
      <c r="A2" s="27" t="s">
        <v>84</v>
      </c>
    </row>
    <row r="3" spans="1:46" ht="23.5" x14ac:dyDescent="0.35">
      <c r="B3" s="19"/>
    </row>
    <row r="4" spans="1:46" x14ac:dyDescent="0.35">
      <c r="B4" s="9" t="s">
        <v>15</v>
      </c>
      <c r="C4" s="9" t="s">
        <v>14</v>
      </c>
      <c r="D4" s="9" t="s">
        <v>42</v>
      </c>
      <c r="E4" s="9" t="s">
        <v>43</v>
      </c>
      <c r="F4" s="9" t="s">
        <v>44</v>
      </c>
      <c r="G4" s="9" t="s">
        <v>45</v>
      </c>
      <c r="H4" s="9" t="s">
        <v>46</v>
      </c>
      <c r="I4" s="9" t="s">
        <v>47</v>
      </c>
      <c r="J4" s="9" t="s">
        <v>48</v>
      </c>
      <c r="K4" s="9" t="s">
        <v>49</v>
      </c>
      <c r="L4" s="9" t="s">
        <v>50</v>
      </c>
      <c r="M4" s="9" t="s">
        <v>51</v>
      </c>
      <c r="N4" s="9" t="s">
        <v>52</v>
      </c>
      <c r="O4" s="9" t="s">
        <v>53</v>
      </c>
      <c r="P4" s="9" t="s">
        <v>54</v>
      </c>
      <c r="Q4" s="9" t="s">
        <v>55</v>
      </c>
      <c r="R4" s="9" t="s">
        <v>56</v>
      </c>
      <c r="S4" s="9" t="s">
        <v>57</v>
      </c>
      <c r="T4" s="9" t="s">
        <v>58</v>
      </c>
      <c r="U4" s="9" t="s">
        <v>59</v>
      </c>
      <c r="V4" s="9" t="s">
        <v>60</v>
      </c>
      <c r="W4" s="9" t="s">
        <v>61</v>
      </c>
      <c r="X4" s="9" t="s">
        <v>62</v>
      </c>
      <c r="Y4" s="9" t="s">
        <v>63</v>
      </c>
      <c r="Z4" s="9" t="s">
        <v>64</v>
      </c>
      <c r="AA4" s="9" t="s">
        <v>65</v>
      </c>
      <c r="AB4" s="9" t="s">
        <v>66</v>
      </c>
      <c r="AC4" s="9" t="s">
        <v>67</v>
      </c>
      <c r="AD4" s="9" t="s">
        <v>68</v>
      </c>
      <c r="AE4" s="9" t="s">
        <v>69</v>
      </c>
      <c r="AF4" s="9" t="s">
        <v>70</v>
      </c>
      <c r="AG4" s="9" t="s">
        <v>71</v>
      </c>
      <c r="AH4" s="9" t="s">
        <v>72</v>
      </c>
      <c r="AI4" s="9" t="s">
        <v>73</v>
      </c>
      <c r="AJ4" s="9" t="s">
        <v>74</v>
      </c>
      <c r="AK4" s="9" t="s">
        <v>75</v>
      </c>
      <c r="AL4" s="9" t="s">
        <v>76</v>
      </c>
      <c r="AM4" s="9" t="s">
        <v>77</v>
      </c>
      <c r="AN4" s="9" t="s">
        <v>78</v>
      </c>
      <c r="AO4" s="9" t="s">
        <v>79</v>
      </c>
      <c r="AP4" s="9" t="s">
        <v>80</v>
      </c>
    </row>
    <row r="5" spans="1:46" x14ac:dyDescent="0.35">
      <c r="A5" s="21" t="s">
        <v>100</v>
      </c>
      <c r="B5" s="20" t="s">
        <v>13</v>
      </c>
      <c r="C5" s="9">
        <v>116</v>
      </c>
      <c r="D5" s="10">
        <v>3243526.9259025999</v>
      </c>
      <c r="E5" s="10">
        <v>2433993.5760871</v>
      </c>
      <c r="F5" s="10">
        <v>1703937.1898799799</v>
      </c>
      <c r="G5" s="10">
        <v>2874743.1736260601</v>
      </c>
      <c r="H5" s="10">
        <v>3495266.4919979102</v>
      </c>
      <c r="I5" s="10">
        <v>2870339.6113577299</v>
      </c>
      <c r="J5" s="10">
        <v>2995426.9379772702</v>
      </c>
      <c r="K5" s="10">
        <v>2670622.70948536</v>
      </c>
      <c r="L5" s="10">
        <v>3443848.9888644102</v>
      </c>
      <c r="M5" s="10">
        <v>3255649.0538702798</v>
      </c>
      <c r="N5" s="10">
        <v>2381339.0471862601</v>
      </c>
      <c r="O5" s="10">
        <v>3758527.7299741302</v>
      </c>
      <c r="P5" s="10">
        <v>4133897.0852834298</v>
      </c>
      <c r="Q5" s="10">
        <v>582138.346405669</v>
      </c>
      <c r="R5" s="10">
        <v>400288.80899770698</v>
      </c>
      <c r="S5" s="10">
        <v>592754.19967960299</v>
      </c>
      <c r="T5" s="10">
        <v>357960.61794884299</v>
      </c>
      <c r="U5" s="10">
        <v>794296.76450703701</v>
      </c>
      <c r="V5" s="10">
        <v>361720.9024357</v>
      </c>
      <c r="W5" s="10">
        <v>646042.73504341894</v>
      </c>
      <c r="X5" s="10">
        <v>242809.09691845599</v>
      </c>
      <c r="Y5" s="10">
        <v>707213.01751863398</v>
      </c>
      <c r="Z5" s="10">
        <v>457801.70064110297</v>
      </c>
      <c r="AA5" s="10">
        <v>422654.26892987901</v>
      </c>
      <c r="AB5" s="10">
        <v>259259.15431168699</v>
      </c>
      <c r="AC5" s="10">
        <v>632764.16382943804</v>
      </c>
      <c r="AD5" s="10">
        <v>5031849.5935498001</v>
      </c>
      <c r="AE5" s="10">
        <v>3475062.8259727499</v>
      </c>
      <c r="AF5" s="10">
        <v>2899470.38248586</v>
      </c>
      <c r="AG5" s="10">
        <v>2552538.75453634</v>
      </c>
      <c r="AH5" s="10">
        <v>4532538.7205872703</v>
      </c>
      <c r="AI5" s="10">
        <v>2936790.3518051598</v>
      </c>
      <c r="AJ5" s="10">
        <v>3241510.9605456898</v>
      </c>
      <c r="AK5" s="10">
        <v>3016704.3775314102</v>
      </c>
      <c r="AL5" s="10">
        <v>5220943.3748901999</v>
      </c>
      <c r="AM5" s="10">
        <v>3186058.7330311998</v>
      </c>
      <c r="AN5" s="10">
        <v>2970176.2335741599</v>
      </c>
      <c r="AO5" s="10">
        <v>4193083.8001516401</v>
      </c>
      <c r="AP5" s="10">
        <v>4206402.3630460203</v>
      </c>
      <c r="AR5" s="10"/>
      <c r="AS5" s="10"/>
      <c r="AT5" s="10"/>
    </row>
    <row r="6" spans="1:46" x14ac:dyDescent="0.35">
      <c r="A6" s="21" t="s">
        <v>100</v>
      </c>
      <c r="B6" s="20" t="s">
        <v>13</v>
      </c>
      <c r="C6" s="9">
        <v>117</v>
      </c>
      <c r="D6" s="10">
        <v>432604.29018303897</v>
      </c>
      <c r="E6" s="10">
        <v>326214.53679970402</v>
      </c>
      <c r="F6" s="10">
        <v>226805.947835731</v>
      </c>
      <c r="G6" s="10">
        <v>378959.46153634897</v>
      </c>
      <c r="H6" s="10">
        <v>469614.01208952803</v>
      </c>
      <c r="I6" s="10">
        <v>375760.89999940101</v>
      </c>
      <c r="J6" s="10">
        <v>395395.12604021397</v>
      </c>
      <c r="K6" s="10">
        <v>354897.14241967897</v>
      </c>
      <c r="L6" s="10">
        <v>452326.15077242203</v>
      </c>
      <c r="M6" s="10">
        <v>423540.45442081598</v>
      </c>
      <c r="N6" s="10">
        <v>316022.65659741301</v>
      </c>
      <c r="O6" s="10">
        <v>499648.29459362698</v>
      </c>
      <c r="P6" s="10">
        <v>542992.48491188395</v>
      </c>
      <c r="Q6" s="10">
        <v>493365.71189616399</v>
      </c>
      <c r="R6" s="10">
        <v>515984.94872428197</v>
      </c>
      <c r="S6" s="10">
        <v>605972.42673769698</v>
      </c>
      <c r="T6" s="10">
        <v>373315.95798385201</v>
      </c>
      <c r="U6" s="10">
        <v>526615.24370800401</v>
      </c>
      <c r="V6" s="10">
        <v>408381.47583991202</v>
      </c>
      <c r="W6" s="10">
        <v>579259.57629706105</v>
      </c>
      <c r="X6" s="10">
        <v>397699.45123495098</v>
      </c>
      <c r="Y6" s="10">
        <v>581156.531658391</v>
      </c>
      <c r="Z6" s="10">
        <v>538280.55460990104</v>
      </c>
      <c r="AA6" s="10">
        <v>489840.15916731599</v>
      </c>
      <c r="AB6" s="10">
        <v>365524.25860369299</v>
      </c>
      <c r="AC6" s="10">
        <v>712140.34572999401</v>
      </c>
      <c r="AD6" s="10">
        <v>685519.179141853</v>
      </c>
      <c r="AE6" s="10">
        <v>472203.68496630801</v>
      </c>
      <c r="AF6" s="10">
        <v>397150.065275478</v>
      </c>
      <c r="AG6" s="10">
        <v>344033.067212592</v>
      </c>
      <c r="AH6" s="10">
        <v>611496.48056732095</v>
      </c>
      <c r="AI6" s="10">
        <v>398895.85490871099</v>
      </c>
      <c r="AJ6" s="10">
        <v>428220.88961991598</v>
      </c>
      <c r="AK6" s="10">
        <v>413171.77023931802</v>
      </c>
      <c r="AL6" s="10">
        <v>702722.06130136806</v>
      </c>
      <c r="AM6" s="10">
        <v>426805.60583991202</v>
      </c>
      <c r="AN6" s="10">
        <v>400024.03943387099</v>
      </c>
      <c r="AO6" s="10">
        <v>566554.81420896901</v>
      </c>
      <c r="AP6" s="10">
        <v>567046.28749406501</v>
      </c>
      <c r="AR6" s="10"/>
      <c r="AS6" s="10"/>
      <c r="AT6" s="10"/>
    </row>
    <row r="7" spans="1:46" x14ac:dyDescent="0.35">
      <c r="A7" s="21" t="s">
        <v>100</v>
      </c>
      <c r="B7" s="20" t="s">
        <v>13</v>
      </c>
      <c r="C7" s="9">
        <v>118</v>
      </c>
      <c r="D7" s="10">
        <v>141464.08478681301</v>
      </c>
      <c r="E7" s="10">
        <v>105521.389125623</v>
      </c>
      <c r="F7" s="10">
        <v>72586.414083175507</v>
      </c>
      <c r="G7" s="10">
        <v>126372.68204661499</v>
      </c>
      <c r="H7" s="10">
        <v>163946.193517596</v>
      </c>
      <c r="I7" s="10">
        <v>126954.260941389</v>
      </c>
      <c r="J7" s="10">
        <v>134903.56437891899</v>
      </c>
      <c r="K7" s="10">
        <v>115079.643050452</v>
      </c>
      <c r="L7" s="10">
        <v>151282.24021622899</v>
      </c>
      <c r="M7" s="10">
        <v>144469.22664538</v>
      </c>
      <c r="N7" s="10">
        <v>104947.55821098101</v>
      </c>
      <c r="O7" s="10">
        <v>166836.98485265701</v>
      </c>
      <c r="P7" s="10">
        <v>180607.27246679101</v>
      </c>
      <c r="Q7" s="10">
        <v>1365043.0293247099</v>
      </c>
      <c r="R7" s="10">
        <v>1592319.85014699</v>
      </c>
      <c r="S7" s="10">
        <v>1790064.30398307</v>
      </c>
      <c r="T7" s="10">
        <v>957436.69067283499</v>
      </c>
      <c r="U7" s="10">
        <v>1248120.5903785999</v>
      </c>
      <c r="V7" s="10">
        <v>1217435.78783431</v>
      </c>
      <c r="W7" s="10">
        <v>1645595.59193188</v>
      </c>
      <c r="X7" s="10">
        <v>1244469.3104735401</v>
      </c>
      <c r="Y7" s="10">
        <v>1570001.36876635</v>
      </c>
      <c r="Z7" s="10">
        <v>1551897.12992103</v>
      </c>
      <c r="AA7" s="10">
        <v>1383838.68895887</v>
      </c>
      <c r="AB7" s="10">
        <v>1097177.0780433901</v>
      </c>
      <c r="AC7" s="10">
        <v>2165093.7596330098</v>
      </c>
      <c r="AD7" s="10">
        <v>250640.010102981</v>
      </c>
      <c r="AE7" s="10">
        <v>163403.30868074999</v>
      </c>
      <c r="AF7" s="10">
        <v>139041.281633479</v>
      </c>
      <c r="AG7" s="10">
        <v>120413.749052024</v>
      </c>
      <c r="AH7" s="10">
        <v>214341.524310779</v>
      </c>
      <c r="AI7" s="10">
        <v>137954.99441283301</v>
      </c>
      <c r="AJ7" s="10">
        <v>152972.19086851599</v>
      </c>
      <c r="AK7" s="10">
        <v>148708.88946405699</v>
      </c>
      <c r="AL7" s="10">
        <v>257357.793091025</v>
      </c>
      <c r="AM7" s="10">
        <v>149742.805427894</v>
      </c>
      <c r="AN7" s="10">
        <v>138508.46316729</v>
      </c>
      <c r="AO7" s="10">
        <v>199655.0667508</v>
      </c>
      <c r="AP7" s="10">
        <v>204427.728273644</v>
      </c>
      <c r="AR7" s="10"/>
      <c r="AS7" s="10"/>
      <c r="AT7" s="10"/>
    </row>
    <row r="8" spans="1:46" x14ac:dyDescent="0.35">
      <c r="A8" s="21" t="s">
        <v>100</v>
      </c>
      <c r="B8" s="20" t="s">
        <v>12</v>
      </c>
      <c r="C8" s="9">
        <v>204</v>
      </c>
      <c r="D8" s="10">
        <v>369581.87094853999</v>
      </c>
      <c r="E8" s="10">
        <v>228596.337401625</v>
      </c>
      <c r="F8" s="10">
        <v>216259.38736762101</v>
      </c>
      <c r="G8" s="10">
        <v>325670.098392635</v>
      </c>
      <c r="H8" s="10">
        <v>385456.62789926497</v>
      </c>
      <c r="I8" s="10">
        <v>283811.40398531099</v>
      </c>
      <c r="J8" s="10">
        <v>359920.31849905098</v>
      </c>
      <c r="K8" s="10">
        <v>271186.26663983002</v>
      </c>
      <c r="L8" s="10">
        <v>367522.43010665901</v>
      </c>
      <c r="M8" s="10">
        <v>304800.12769003998</v>
      </c>
      <c r="N8" s="10">
        <v>187956.37647505899</v>
      </c>
      <c r="O8" s="10">
        <v>442292.20736322697</v>
      </c>
      <c r="P8" s="10">
        <v>446503.650194972</v>
      </c>
      <c r="Q8" s="10">
        <v>73917.440171999202</v>
      </c>
      <c r="R8" s="10">
        <v>54553.735863717702</v>
      </c>
      <c r="S8" s="10">
        <v>86764.634778210297</v>
      </c>
      <c r="T8" s="10">
        <v>38528.730315480701</v>
      </c>
      <c r="U8" s="10">
        <v>107451.488306634</v>
      </c>
      <c r="V8" s="10">
        <v>68271.232967344098</v>
      </c>
      <c r="W8" s="10">
        <v>70203.207272664993</v>
      </c>
      <c r="X8" s="10">
        <v>44331.027709848298</v>
      </c>
      <c r="Y8" s="10">
        <v>88818.991981360305</v>
      </c>
      <c r="Z8" s="10">
        <v>52517.474676719197</v>
      </c>
      <c r="AA8" s="10">
        <v>44179.5512779235</v>
      </c>
      <c r="AB8" s="10">
        <v>31155.295581115701</v>
      </c>
      <c r="AC8" s="10">
        <v>81756.602814749494</v>
      </c>
      <c r="AD8" s="10">
        <v>885052.03944866697</v>
      </c>
      <c r="AE8" s="10">
        <v>428931.70387888397</v>
      </c>
      <c r="AF8" s="10">
        <v>429732.122987521</v>
      </c>
      <c r="AG8" s="10">
        <v>281187.611499911</v>
      </c>
      <c r="AH8" s="10">
        <v>627412.93409019604</v>
      </c>
      <c r="AI8" s="10">
        <v>358518.59631614102</v>
      </c>
      <c r="AJ8" s="10">
        <v>453958.13350800099</v>
      </c>
      <c r="AK8" s="10">
        <v>384169.84152595501</v>
      </c>
      <c r="AL8" s="10">
        <v>780056.09822833503</v>
      </c>
      <c r="AM8" s="10">
        <v>346531.97715465899</v>
      </c>
      <c r="AN8" s="10">
        <v>427947.308944366</v>
      </c>
      <c r="AO8" s="10">
        <v>477200.90392987902</v>
      </c>
      <c r="AP8" s="10">
        <v>558471.63691039104</v>
      </c>
      <c r="AR8" s="10"/>
      <c r="AS8" s="10"/>
      <c r="AT8" s="10"/>
    </row>
    <row r="9" spans="1:46" x14ac:dyDescent="0.35">
      <c r="A9" s="21" t="s">
        <v>100</v>
      </c>
      <c r="B9" s="20" t="s">
        <v>12</v>
      </c>
      <c r="C9" s="9">
        <v>205</v>
      </c>
      <c r="D9" s="10">
        <v>75463.509357640607</v>
      </c>
      <c r="E9" s="10">
        <v>46687.778274046301</v>
      </c>
      <c r="F9" s="10">
        <v>44247.734440198503</v>
      </c>
      <c r="G9" s="10">
        <v>66365.142754818007</v>
      </c>
      <c r="H9" s="10">
        <v>79678.739673384902</v>
      </c>
      <c r="I9" s="10">
        <v>58044.473868467598</v>
      </c>
      <c r="J9" s="10">
        <v>74424.921036582193</v>
      </c>
      <c r="K9" s="10">
        <v>55638.1777968026</v>
      </c>
      <c r="L9" s="10">
        <v>74846.267053517106</v>
      </c>
      <c r="M9" s="10">
        <v>62766.185387431004</v>
      </c>
      <c r="N9" s="10">
        <v>38162.417541631701</v>
      </c>
      <c r="O9" s="10">
        <v>90776.778517287705</v>
      </c>
      <c r="P9" s="10">
        <v>92395.218773980203</v>
      </c>
      <c r="Q9" s="10">
        <v>84405.823082692106</v>
      </c>
      <c r="R9" s="10">
        <v>86615.226134582903</v>
      </c>
      <c r="S9" s="10">
        <v>106180.99903091999</v>
      </c>
      <c r="T9" s="10">
        <v>47604.321692282298</v>
      </c>
      <c r="U9" s="10">
        <v>102850.106489504</v>
      </c>
      <c r="V9" s="10">
        <v>62708.9578796032</v>
      </c>
      <c r="W9" s="10">
        <v>98417.919945512796</v>
      </c>
      <c r="X9" s="10">
        <v>55511.284245739502</v>
      </c>
      <c r="Y9" s="10">
        <v>109275.305281661</v>
      </c>
      <c r="Z9" s="10">
        <v>71989.856147916304</v>
      </c>
      <c r="AA9" s="10">
        <v>60651.805567252297</v>
      </c>
      <c r="AB9" s="10">
        <v>47048.662461411201</v>
      </c>
      <c r="AC9" s="10">
        <v>120920.908503335</v>
      </c>
      <c r="AD9" s="10">
        <v>194652.81408972401</v>
      </c>
      <c r="AE9" s="10">
        <v>93656.474032304293</v>
      </c>
      <c r="AF9" s="10">
        <v>94274.708164939293</v>
      </c>
      <c r="AG9" s="10">
        <v>60950.789038500603</v>
      </c>
      <c r="AH9" s="10">
        <v>136888.24962205099</v>
      </c>
      <c r="AI9" s="10">
        <v>77987.076962535895</v>
      </c>
      <c r="AJ9" s="10">
        <v>99369.804905865501</v>
      </c>
      <c r="AK9" s="10">
        <v>84064.179695369399</v>
      </c>
      <c r="AL9" s="10">
        <v>170444.98780908401</v>
      </c>
      <c r="AM9" s="10">
        <v>76194.867434399202</v>
      </c>
      <c r="AN9" s="10">
        <v>91321.797870010996</v>
      </c>
      <c r="AO9" s="10">
        <v>103025.59276979</v>
      </c>
      <c r="AP9" s="10">
        <v>121584.034021543</v>
      </c>
      <c r="AR9" s="10"/>
      <c r="AS9" s="10"/>
      <c r="AT9" s="10"/>
    </row>
    <row r="10" spans="1:46" x14ac:dyDescent="0.35">
      <c r="A10" s="21" t="s">
        <v>100</v>
      </c>
      <c r="B10" s="20" t="s">
        <v>12</v>
      </c>
      <c r="C10" s="9">
        <v>206</v>
      </c>
      <c r="D10" s="10">
        <v>32271.556503894099</v>
      </c>
      <c r="E10" s="10">
        <v>19638.571244388098</v>
      </c>
      <c r="F10" s="10">
        <v>18563.006857750799</v>
      </c>
      <c r="G10" s="10">
        <v>28393.372791775098</v>
      </c>
      <c r="H10" s="10">
        <v>35465.256123704501</v>
      </c>
      <c r="I10" s="10">
        <v>24992.9359806836</v>
      </c>
      <c r="J10" s="10">
        <v>32927.388449459802</v>
      </c>
      <c r="K10" s="10">
        <v>23584.115880110199</v>
      </c>
      <c r="L10" s="10">
        <v>32056.531890496099</v>
      </c>
      <c r="M10" s="10">
        <v>27072.426602932701</v>
      </c>
      <c r="N10" s="10">
        <v>16115.505107938199</v>
      </c>
      <c r="O10" s="10">
        <v>39356.766374200801</v>
      </c>
      <c r="P10" s="10">
        <v>39844.174216251296</v>
      </c>
      <c r="Q10" s="10">
        <v>161674.28132683499</v>
      </c>
      <c r="R10" s="10">
        <v>173591.42956660601</v>
      </c>
      <c r="S10" s="10">
        <v>200572.47202884199</v>
      </c>
      <c r="T10" s="10">
        <v>85976.085725512603</v>
      </c>
      <c r="U10" s="10">
        <v>162195.54773891901</v>
      </c>
      <c r="V10" s="10">
        <v>118157.394304079</v>
      </c>
      <c r="W10" s="10">
        <v>183635.20718425501</v>
      </c>
      <c r="X10" s="10">
        <v>112773.53048602</v>
      </c>
      <c r="Y10" s="10">
        <v>207766.01268302099</v>
      </c>
      <c r="Z10" s="10">
        <v>137157.967912105</v>
      </c>
      <c r="AA10" s="10">
        <v>122906.996619026</v>
      </c>
      <c r="AB10" s="10">
        <v>103068.47379525899</v>
      </c>
      <c r="AC10" s="10">
        <v>256618.40867564199</v>
      </c>
      <c r="AD10" s="10">
        <v>88639.907780551395</v>
      </c>
      <c r="AE10" s="10">
        <v>41307.145388952602</v>
      </c>
      <c r="AF10" s="10">
        <v>41567.679638765097</v>
      </c>
      <c r="AG10" s="10">
        <v>26592.936694266798</v>
      </c>
      <c r="AH10" s="10">
        <v>61448.869587078298</v>
      </c>
      <c r="AI10" s="10">
        <v>34334.747426328599</v>
      </c>
      <c r="AJ10" s="10">
        <v>43952.271826879798</v>
      </c>
      <c r="AK10" s="10">
        <v>37535.862395457603</v>
      </c>
      <c r="AL10" s="10">
        <v>76938.969625731406</v>
      </c>
      <c r="AM10" s="10">
        <v>33409.114450606401</v>
      </c>
      <c r="AN10" s="10">
        <v>40158.646698125704</v>
      </c>
      <c r="AO10" s="10">
        <v>45500.050709261399</v>
      </c>
      <c r="AP10" s="10">
        <v>54353.688190022098</v>
      </c>
      <c r="AR10" s="10"/>
      <c r="AS10" s="10"/>
      <c r="AT10" s="10"/>
    </row>
    <row r="11" spans="1:46" x14ac:dyDescent="0.35">
      <c r="A11" s="21" t="s">
        <v>99</v>
      </c>
      <c r="B11" s="20" t="s">
        <v>13</v>
      </c>
      <c r="C11" s="9">
        <v>116</v>
      </c>
      <c r="D11" s="10">
        <v>832791</v>
      </c>
      <c r="E11" s="10">
        <v>132121</v>
      </c>
      <c r="F11" s="10">
        <v>877170</v>
      </c>
      <c r="G11" s="10">
        <v>699105</v>
      </c>
      <c r="H11" s="10">
        <v>419472</v>
      </c>
      <c r="I11" s="10">
        <v>650505</v>
      </c>
      <c r="J11" s="10">
        <v>776386</v>
      </c>
      <c r="K11" s="10">
        <v>414061</v>
      </c>
      <c r="L11" s="10">
        <v>438175</v>
      </c>
      <c r="M11" s="10">
        <v>735713</v>
      </c>
      <c r="N11" s="10">
        <v>474615</v>
      </c>
      <c r="O11" s="10">
        <v>445364</v>
      </c>
      <c r="P11" s="10">
        <v>398038</v>
      </c>
      <c r="Q11" s="10">
        <v>510242</v>
      </c>
      <c r="R11" s="10">
        <v>556587</v>
      </c>
      <c r="S11" s="10">
        <v>567067</v>
      </c>
      <c r="T11" s="10">
        <v>314020</v>
      </c>
      <c r="U11" s="10">
        <v>390038</v>
      </c>
      <c r="V11" s="10">
        <v>588416</v>
      </c>
      <c r="W11" s="10">
        <v>351046</v>
      </c>
      <c r="X11" s="10">
        <v>462639</v>
      </c>
      <c r="Y11" s="10">
        <v>584150</v>
      </c>
      <c r="Z11" s="10">
        <v>531312</v>
      </c>
      <c r="AA11" s="10">
        <v>322107</v>
      </c>
      <c r="AB11" s="10">
        <v>509782</v>
      </c>
      <c r="AC11" s="10">
        <v>329721</v>
      </c>
      <c r="AD11" s="10">
        <v>296144</v>
      </c>
      <c r="AE11" s="10">
        <v>385667</v>
      </c>
      <c r="AF11" s="10">
        <v>714538</v>
      </c>
      <c r="AG11" s="10">
        <v>636470</v>
      </c>
      <c r="AH11" s="10">
        <v>586084</v>
      </c>
      <c r="AI11" s="10">
        <v>748667</v>
      </c>
      <c r="AJ11" s="10">
        <v>144873</v>
      </c>
      <c r="AK11" s="10">
        <v>665369</v>
      </c>
      <c r="AL11" s="10">
        <v>381562</v>
      </c>
      <c r="AM11" s="10">
        <v>517645</v>
      </c>
      <c r="AN11" s="10">
        <v>447171</v>
      </c>
      <c r="AO11" s="10">
        <v>136634</v>
      </c>
      <c r="AP11" s="10">
        <v>569909</v>
      </c>
      <c r="AQ11" s="10"/>
    </row>
    <row r="12" spans="1:46" x14ac:dyDescent="0.35">
      <c r="A12" s="21" t="s">
        <v>99</v>
      </c>
      <c r="B12" s="20" t="s">
        <v>13</v>
      </c>
      <c r="C12" s="9">
        <v>117</v>
      </c>
      <c r="D12" s="10">
        <v>22724.9</v>
      </c>
      <c r="E12" s="10">
        <v>1310.3900000000001</v>
      </c>
      <c r="F12" s="10">
        <v>25415.8</v>
      </c>
      <c r="G12" s="10">
        <v>18535.400000000001</v>
      </c>
      <c r="H12" s="10">
        <v>0</v>
      </c>
      <c r="I12" s="10">
        <v>17505.099999999999</v>
      </c>
      <c r="J12" s="10">
        <v>21449.3</v>
      </c>
      <c r="K12" s="10">
        <v>0</v>
      </c>
      <c r="L12" s="10">
        <v>0</v>
      </c>
      <c r="M12" s="10">
        <v>20103.3</v>
      </c>
      <c r="N12" s="10">
        <v>0</v>
      </c>
      <c r="O12" s="10">
        <v>0</v>
      </c>
      <c r="P12" s="10">
        <v>0</v>
      </c>
      <c r="Q12" s="10">
        <v>58647.6</v>
      </c>
      <c r="R12" s="10">
        <v>60190.6</v>
      </c>
      <c r="S12" s="10">
        <v>65445.8</v>
      </c>
      <c r="T12" s="10">
        <v>22208.5</v>
      </c>
      <c r="U12" s="10">
        <v>39189.300000000003</v>
      </c>
      <c r="V12" s="10">
        <v>64505.2</v>
      </c>
      <c r="W12" s="10">
        <v>19526.8</v>
      </c>
      <c r="X12" s="10">
        <v>55637.5</v>
      </c>
      <c r="Y12" s="10">
        <v>63607.199999999997</v>
      </c>
      <c r="Z12" s="10">
        <v>55637.7</v>
      </c>
      <c r="AA12" s="10">
        <v>20005.2</v>
      </c>
      <c r="AB12" s="10">
        <v>57772.4</v>
      </c>
      <c r="AC12" s="10">
        <v>20268</v>
      </c>
      <c r="AD12" s="10">
        <v>14702.2</v>
      </c>
      <c r="AE12" s="10">
        <v>20660.099999999999</v>
      </c>
      <c r="AF12" s="10">
        <v>62317</v>
      </c>
      <c r="AG12" s="10">
        <v>59443.7</v>
      </c>
      <c r="AH12" s="10">
        <v>50969.8</v>
      </c>
      <c r="AI12" s="10">
        <v>64607.5</v>
      </c>
      <c r="AJ12" s="10">
        <v>10691.8</v>
      </c>
      <c r="AK12" s="10">
        <v>65252.800000000003</v>
      </c>
      <c r="AL12" s="10">
        <v>18730</v>
      </c>
      <c r="AM12" s="10">
        <v>45478.400000000001</v>
      </c>
      <c r="AN12" s="10">
        <v>38837.800000000003</v>
      </c>
      <c r="AO12" s="10">
        <v>8902.49</v>
      </c>
      <c r="AP12" s="10">
        <v>38920.9</v>
      </c>
      <c r="AQ12" s="10"/>
    </row>
    <row r="13" spans="1:46" x14ac:dyDescent="0.35">
      <c r="A13" s="21" t="s">
        <v>99</v>
      </c>
      <c r="B13" s="20" t="s">
        <v>13</v>
      </c>
      <c r="C13" s="9">
        <v>118</v>
      </c>
      <c r="D13" s="10">
        <v>5740.08</v>
      </c>
      <c r="E13" s="10">
        <v>0</v>
      </c>
      <c r="F13" s="10">
        <v>6006.41</v>
      </c>
      <c r="G13" s="10">
        <v>4575.96</v>
      </c>
      <c r="H13" s="10">
        <v>0</v>
      </c>
      <c r="I13" s="10">
        <v>4368.7</v>
      </c>
      <c r="J13" s="10">
        <v>5316.51</v>
      </c>
      <c r="K13" s="10">
        <v>0</v>
      </c>
      <c r="L13" s="10">
        <v>0</v>
      </c>
      <c r="M13" s="10">
        <v>4932.92</v>
      </c>
      <c r="N13" s="10">
        <v>0</v>
      </c>
      <c r="O13" s="10">
        <v>0</v>
      </c>
      <c r="P13" s="10">
        <v>0</v>
      </c>
      <c r="Q13" s="10">
        <v>152185</v>
      </c>
      <c r="R13" s="10">
        <v>150088</v>
      </c>
      <c r="S13" s="10">
        <v>158698</v>
      </c>
      <c r="T13" s="10">
        <v>60491.5</v>
      </c>
      <c r="U13" s="10">
        <v>106706</v>
      </c>
      <c r="V13" s="10">
        <v>171663</v>
      </c>
      <c r="W13" s="10">
        <v>63237.1</v>
      </c>
      <c r="X13" s="10">
        <v>139580</v>
      </c>
      <c r="Y13" s="10">
        <v>169804</v>
      </c>
      <c r="Z13" s="10">
        <v>149021</v>
      </c>
      <c r="AA13" s="10">
        <v>64366.3</v>
      </c>
      <c r="AB13" s="10">
        <v>146742</v>
      </c>
      <c r="AC13" s="10">
        <v>65150.400000000001</v>
      </c>
      <c r="AD13" s="10">
        <v>10129.200000000001</v>
      </c>
      <c r="AE13" s="10">
        <v>14109.5</v>
      </c>
      <c r="AF13" s="10">
        <v>37679.300000000003</v>
      </c>
      <c r="AG13" s="10">
        <v>36645.599999999999</v>
      </c>
      <c r="AH13" s="10">
        <v>34272.9</v>
      </c>
      <c r="AI13" s="10">
        <v>42476.5</v>
      </c>
      <c r="AJ13" s="10">
        <v>6920.21</v>
      </c>
      <c r="AK13" s="10">
        <v>41760</v>
      </c>
      <c r="AL13" s="10">
        <v>12830.7</v>
      </c>
      <c r="AM13" s="10">
        <v>30190</v>
      </c>
      <c r="AN13" s="10">
        <v>26652.5</v>
      </c>
      <c r="AO13" s="10">
        <v>5695.3</v>
      </c>
      <c r="AP13" s="10">
        <v>25990.3</v>
      </c>
      <c r="AQ13" s="10"/>
    </row>
    <row r="14" spans="1:46" x14ac:dyDescent="0.35">
      <c r="A14" s="21" t="s">
        <v>99</v>
      </c>
      <c r="B14" s="20" t="s">
        <v>12</v>
      </c>
      <c r="C14" s="9">
        <v>204</v>
      </c>
      <c r="D14" s="10">
        <v>246929</v>
      </c>
      <c r="E14" s="10">
        <v>30315.4</v>
      </c>
      <c r="F14" s="10">
        <v>254612</v>
      </c>
      <c r="G14" s="10">
        <v>215926</v>
      </c>
      <c r="H14" s="10">
        <v>171614</v>
      </c>
      <c r="I14" s="10">
        <v>213548</v>
      </c>
      <c r="J14" s="10">
        <v>218077</v>
      </c>
      <c r="K14" s="10">
        <v>199891</v>
      </c>
      <c r="L14" s="10">
        <v>173652</v>
      </c>
      <c r="M14" s="10">
        <v>233599</v>
      </c>
      <c r="N14" s="10">
        <v>191420</v>
      </c>
      <c r="O14" s="10">
        <v>206001</v>
      </c>
      <c r="P14" s="10">
        <v>147739</v>
      </c>
      <c r="Q14" s="10">
        <v>169809</v>
      </c>
      <c r="R14" s="10">
        <v>163566</v>
      </c>
      <c r="S14" s="10">
        <v>166819</v>
      </c>
      <c r="T14" s="10">
        <v>133905</v>
      </c>
      <c r="U14" s="10">
        <v>120281</v>
      </c>
      <c r="V14" s="10">
        <v>171840</v>
      </c>
      <c r="W14" s="10">
        <v>145295</v>
      </c>
      <c r="X14" s="10">
        <v>147120</v>
      </c>
      <c r="Y14" s="10">
        <v>174446</v>
      </c>
      <c r="Z14" s="10">
        <v>156504</v>
      </c>
      <c r="AA14" s="10">
        <v>158792</v>
      </c>
      <c r="AB14" s="10">
        <v>164360</v>
      </c>
      <c r="AC14" s="10">
        <v>146815</v>
      </c>
      <c r="AD14" s="10">
        <v>124508</v>
      </c>
      <c r="AE14" s="10">
        <v>149548</v>
      </c>
      <c r="AF14" s="10">
        <v>215752</v>
      </c>
      <c r="AG14" s="10">
        <v>187382</v>
      </c>
      <c r="AH14" s="10">
        <v>173135</v>
      </c>
      <c r="AI14" s="10">
        <v>217125</v>
      </c>
      <c r="AJ14" s="10">
        <v>42202.7</v>
      </c>
      <c r="AK14" s="10">
        <v>211378</v>
      </c>
      <c r="AL14" s="10">
        <v>154718</v>
      </c>
      <c r="AM14" s="10">
        <v>176092</v>
      </c>
      <c r="AN14" s="10">
        <v>145000</v>
      </c>
      <c r="AO14" s="10">
        <v>59846.3</v>
      </c>
      <c r="AP14" s="10">
        <v>150650</v>
      </c>
      <c r="AQ14" s="10"/>
    </row>
    <row r="15" spans="1:46" x14ac:dyDescent="0.35">
      <c r="A15" s="21" t="s">
        <v>99</v>
      </c>
      <c r="B15" s="20" t="s">
        <v>12</v>
      </c>
      <c r="C15" s="9">
        <v>205</v>
      </c>
      <c r="D15" s="10">
        <v>3735.45</v>
      </c>
      <c r="E15" s="10">
        <v>46.856299999999997</v>
      </c>
      <c r="F15" s="10">
        <v>3939.12</v>
      </c>
      <c r="G15" s="10">
        <v>2725.22</v>
      </c>
      <c r="H15" s="10">
        <v>405.64100000000002</v>
      </c>
      <c r="I15" s="10">
        <v>3472.5</v>
      </c>
      <c r="J15" s="10">
        <v>3593.76</v>
      </c>
      <c r="K15" s="10">
        <v>161.73599999999999</v>
      </c>
      <c r="L15" s="10">
        <v>538.73099999999999</v>
      </c>
      <c r="M15" s="10">
        <v>3482.13</v>
      </c>
      <c r="N15" s="10">
        <v>292.48099999999999</v>
      </c>
      <c r="O15" s="10">
        <v>0</v>
      </c>
      <c r="P15" s="10">
        <v>642.95500000000004</v>
      </c>
      <c r="Q15" s="10">
        <v>21201.3</v>
      </c>
      <c r="R15" s="10">
        <v>17948.8</v>
      </c>
      <c r="S15" s="10">
        <v>19900.3</v>
      </c>
      <c r="T15" s="10">
        <v>13863.9</v>
      </c>
      <c r="U15" s="10">
        <v>13045</v>
      </c>
      <c r="V15" s="10">
        <v>19151.599999999999</v>
      </c>
      <c r="W15" s="10">
        <v>11793.8</v>
      </c>
      <c r="X15" s="10">
        <v>18241.7</v>
      </c>
      <c r="Y15" s="10">
        <v>19020.400000000001</v>
      </c>
      <c r="Z15" s="10">
        <v>17376.3</v>
      </c>
      <c r="AA15" s="10">
        <v>14444.1</v>
      </c>
      <c r="AB15" s="10">
        <v>18695.099999999999</v>
      </c>
      <c r="AC15" s="10">
        <v>13037.2</v>
      </c>
      <c r="AD15" s="10">
        <v>8064.43</v>
      </c>
      <c r="AE15" s="10">
        <v>9717.34</v>
      </c>
      <c r="AF15" s="10">
        <v>16720.8</v>
      </c>
      <c r="AG15" s="10">
        <v>14979.4</v>
      </c>
      <c r="AH15" s="10">
        <v>13589</v>
      </c>
      <c r="AI15" s="10">
        <v>16652.400000000001</v>
      </c>
      <c r="AJ15" s="10">
        <v>2855.56</v>
      </c>
      <c r="AK15" s="10">
        <v>17623.900000000001</v>
      </c>
      <c r="AL15" s="10">
        <v>9636.25</v>
      </c>
      <c r="AM15" s="10">
        <v>13964.6</v>
      </c>
      <c r="AN15" s="10">
        <v>11411.8</v>
      </c>
      <c r="AO15" s="10">
        <v>4025.36</v>
      </c>
      <c r="AP15" s="10">
        <v>10908.8</v>
      </c>
      <c r="AQ15" s="10"/>
    </row>
    <row r="16" spans="1:46" x14ac:dyDescent="0.35">
      <c r="A16" s="21" t="s">
        <v>99</v>
      </c>
      <c r="B16" s="20" t="s">
        <v>12</v>
      </c>
      <c r="C16" s="9">
        <v>206</v>
      </c>
      <c r="D16" s="10">
        <v>792.346</v>
      </c>
      <c r="E16" s="10">
        <v>0</v>
      </c>
      <c r="F16" s="10">
        <v>868.07399999999996</v>
      </c>
      <c r="G16" s="10">
        <v>670.63099999999997</v>
      </c>
      <c r="H16" s="10">
        <v>0</v>
      </c>
      <c r="I16" s="10">
        <v>772.26700000000005</v>
      </c>
      <c r="J16" s="10">
        <v>1102.1500000000001</v>
      </c>
      <c r="K16" s="10">
        <v>0</v>
      </c>
      <c r="L16" s="10">
        <v>0</v>
      </c>
      <c r="M16" s="10">
        <v>750.74099999999999</v>
      </c>
      <c r="N16" s="10">
        <v>0</v>
      </c>
      <c r="O16" s="10">
        <v>0</v>
      </c>
      <c r="P16" s="10">
        <v>0</v>
      </c>
      <c r="Q16" s="10">
        <v>46491.1</v>
      </c>
      <c r="R16" s="10">
        <v>38586.9</v>
      </c>
      <c r="S16" s="10">
        <v>39892.699999999997</v>
      </c>
      <c r="T16" s="10">
        <v>29730</v>
      </c>
      <c r="U16" s="10">
        <v>29634.9</v>
      </c>
      <c r="V16" s="10">
        <v>43587.5</v>
      </c>
      <c r="W16" s="10">
        <v>29442.7</v>
      </c>
      <c r="X16" s="10">
        <v>38415.4</v>
      </c>
      <c r="Y16" s="10">
        <v>43366</v>
      </c>
      <c r="Z16" s="10">
        <v>38545.800000000003</v>
      </c>
      <c r="AA16" s="10">
        <v>36505.599999999999</v>
      </c>
      <c r="AB16" s="10">
        <v>41367.4</v>
      </c>
      <c r="AC16" s="10">
        <v>32704.5</v>
      </c>
      <c r="AD16" s="10">
        <v>4938.21</v>
      </c>
      <c r="AE16" s="10">
        <v>6175.13</v>
      </c>
      <c r="AF16" s="10">
        <v>9125.59</v>
      </c>
      <c r="AG16" s="10">
        <v>8246.7000000000007</v>
      </c>
      <c r="AH16" s="10">
        <v>8204.52</v>
      </c>
      <c r="AI16" s="10">
        <v>9911.44</v>
      </c>
      <c r="AJ16" s="10">
        <v>1718.17</v>
      </c>
      <c r="AK16" s="10">
        <v>10214.1</v>
      </c>
      <c r="AL16" s="10">
        <v>6347.82</v>
      </c>
      <c r="AM16" s="10">
        <v>8542.07</v>
      </c>
      <c r="AN16" s="10">
        <v>6759.94</v>
      </c>
      <c r="AO16" s="10">
        <v>2364.0300000000002</v>
      </c>
      <c r="AP16" s="10">
        <v>6688.33</v>
      </c>
      <c r="AQ16" s="10"/>
    </row>
    <row r="17" spans="1:43" x14ac:dyDescent="0.35">
      <c r="A17" s="21" t="s">
        <v>85</v>
      </c>
      <c r="B17" s="20" t="s">
        <v>81</v>
      </c>
      <c r="C17" s="9">
        <v>160</v>
      </c>
      <c r="D17" s="10">
        <v>249410</v>
      </c>
      <c r="E17" s="10">
        <v>240058</v>
      </c>
      <c r="F17" s="10">
        <v>135517</v>
      </c>
      <c r="G17" s="10">
        <v>211542</v>
      </c>
      <c r="H17" s="10">
        <v>265705</v>
      </c>
      <c r="I17" s="10">
        <v>265902</v>
      </c>
      <c r="J17" s="10">
        <v>246523</v>
      </c>
      <c r="K17" s="10">
        <v>275316</v>
      </c>
      <c r="L17" s="10">
        <v>223093</v>
      </c>
      <c r="M17" s="10">
        <v>141603</v>
      </c>
      <c r="N17" s="10">
        <v>253281</v>
      </c>
      <c r="O17" s="10">
        <v>274196</v>
      </c>
      <c r="P17" s="10">
        <v>233859</v>
      </c>
      <c r="Q17" s="10">
        <v>254939</v>
      </c>
      <c r="R17" s="10">
        <v>260401</v>
      </c>
      <c r="S17" s="10">
        <v>277683</v>
      </c>
      <c r="T17" s="10">
        <v>215747</v>
      </c>
      <c r="U17" s="10">
        <v>290683</v>
      </c>
      <c r="V17" s="10">
        <v>273863</v>
      </c>
      <c r="W17" s="10">
        <v>246841</v>
      </c>
      <c r="X17" s="10">
        <v>271653</v>
      </c>
      <c r="Y17" s="10">
        <v>278079</v>
      </c>
      <c r="Z17" s="10">
        <v>218865</v>
      </c>
      <c r="AA17" s="10">
        <v>271361</v>
      </c>
      <c r="AB17" s="10">
        <v>277268</v>
      </c>
      <c r="AC17" s="10">
        <v>274661</v>
      </c>
      <c r="AD17" s="10">
        <v>214515</v>
      </c>
      <c r="AE17" s="10">
        <v>248294</v>
      </c>
      <c r="AF17" s="10">
        <v>222391</v>
      </c>
      <c r="AG17" s="10">
        <v>250793</v>
      </c>
      <c r="AH17" s="10">
        <v>167216</v>
      </c>
      <c r="AI17" s="10">
        <v>228127</v>
      </c>
      <c r="AJ17" s="10">
        <v>230653</v>
      </c>
      <c r="AK17" s="10">
        <v>197762</v>
      </c>
      <c r="AL17" s="10">
        <v>204266</v>
      </c>
      <c r="AM17" s="10">
        <v>199433</v>
      </c>
      <c r="AN17" s="10">
        <v>200926</v>
      </c>
      <c r="AO17" s="10">
        <v>155892</v>
      </c>
      <c r="AP17" s="10">
        <v>204172</v>
      </c>
      <c r="AQ17" s="10"/>
    </row>
    <row r="18" spans="1:43" x14ac:dyDescent="0.35">
      <c r="A18" s="21" t="s">
        <v>85</v>
      </c>
      <c r="B18" s="20" t="s">
        <v>81</v>
      </c>
      <c r="C18" s="9">
        <v>161</v>
      </c>
      <c r="D18" s="10">
        <v>43109</v>
      </c>
      <c r="E18" s="10">
        <v>41291</v>
      </c>
      <c r="F18" s="10">
        <v>23506</v>
      </c>
      <c r="G18" s="10">
        <v>36487</v>
      </c>
      <c r="H18" s="10">
        <v>45997</v>
      </c>
      <c r="I18" s="10">
        <v>45937</v>
      </c>
      <c r="J18" s="10">
        <v>42684</v>
      </c>
      <c r="K18" s="10">
        <v>47444</v>
      </c>
      <c r="L18" s="10">
        <v>38501</v>
      </c>
      <c r="M18" s="10">
        <v>24488</v>
      </c>
      <c r="N18" s="10">
        <v>43816</v>
      </c>
      <c r="O18" s="10">
        <v>47345</v>
      </c>
      <c r="P18" s="10">
        <v>40522</v>
      </c>
      <c r="Q18" s="10">
        <v>59169</v>
      </c>
      <c r="R18" s="10">
        <v>57532</v>
      </c>
      <c r="S18" s="10">
        <v>61408</v>
      </c>
      <c r="T18" s="10">
        <v>65941</v>
      </c>
      <c r="U18" s="10">
        <v>66624</v>
      </c>
      <c r="V18" s="10">
        <v>61536</v>
      </c>
      <c r="W18" s="10">
        <v>55784</v>
      </c>
      <c r="X18" s="10">
        <v>61509</v>
      </c>
      <c r="Y18" s="10">
        <v>64306</v>
      </c>
      <c r="Z18" s="10">
        <v>49382</v>
      </c>
      <c r="AA18" s="10">
        <v>62008</v>
      </c>
      <c r="AB18" s="10">
        <v>64217</v>
      </c>
      <c r="AC18" s="10">
        <v>64355</v>
      </c>
      <c r="AD18" s="10">
        <v>67763</v>
      </c>
      <c r="AE18" s="10">
        <v>75887</v>
      </c>
      <c r="AF18" s="10">
        <v>67531</v>
      </c>
      <c r="AG18" s="10">
        <v>57325</v>
      </c>
      <c r="AH18" s="10">
        <v>51143</v>
      </c>
      <c r="AI18" s="10">
        <v>73246</v>
      </c>
      <c r="AJ18" s="10">
        <v>70702</v>
      </c>
      <c r="AK18" s="10">
        <v>63658</v>
      </c>
      <c r="AL18" s="10">
        <v>66366</v>
      </c>
      <c r="AM18" s="10">
        <v>63713</v>
      </c>
      <c r="AN18" s="10">
        <v>65244</v>
      </c>
      <c r="AO18" s="10">
        <v>49278</v>
      </c>
      <c r="AP18" s="10">
        <v>66378</v>
      </c>
      <c r="AQ18" s="10"/>
    </row>
    <row r="19" spans="1:43" x14ac:dyDescent="0.35">
      <c r="A19" s="21" t="s">
        <v>85</v>
      </c>
      <c r="B19" s="20" t="s">
        <v>81</v>
      </c>
      <c r="C19" s="9">
        <v>162</v>
      </c>
      <c r="D19" s="10">
        <v>12550</v>
      </c>
      <c r="E19" s="10">
        <v>11912</v>
      </c>
      <c r="F19" s="10">
        <v>6547</v>
      </c>
      <c r="G19" s="10">
        <v>10576</v>
      </c>
      <c r="H19" s="10">
        <v>13379</v>
      </c>
      <c r="I19" s="10">
        <v>13278</v>
      </c>
      <c r="J19" s="10">
        <v>12416</v>
      </c>
      <c r="K19" s="10">
        <v>13676</v>
      </c>
      <c r="L19" s="10">
        <v>11148</v>
      </c>
      <c r="M19" s="10">
        <v>6741</v>
      </c>
      <c r="N19" s="10">
        <v>12644</v>
      </c>
      <c r="O19" s="10">
        <v>13658</v>
      </c>
      <c r="P19" s="10">
        <v>11743</v>
      </c>
      <c r="Q19" s="10">
        <v>35862</v>
      </c>
      <c r="R19" s="10">
        <v>32180</v>
      </c>
      <c r="S19" s="10">
        <v>34903</v>
      </c>
      <c r="T19" s="10">
        <v>55211</v>
      </c>
      <c r="U19" s="10">
        <v>40736</v>
      </c>
      <c r="V19" s="10">
        <v>35587</v>
      </c>
      <c r="W19" s="10">
        <v>32590</v>
      </c>
      <c r="X19" s="10">
        <v>36359</v>
      </c>
      <c r="Y19" s="10">
        <v>39320</v>
      </c>
      <c r="Z19" s="10">
        <v>28421</v>
      </c>
      <c r="AA19" s="10">
        <v>36832</v>
      </c>
      <c r="AB19" s="10">
        <v>39293</v>
      </c>
      <c r="AC19" s="10">
        <v>40216</v>
      </c>
      <c r="AD19" s="10">
        <v>59480</v>
      </c>
      <c r="AE19" s="10">
        <v>64922</v>
      </c>
      <c r="AF19" s="10">
        <v>57024</v>
      </c>
      <c r="AG19" s="10">
        <v>33706</v>
      </c>
      <c r="AH19" s="10">
        <v>43154</v>
      </c>
      <c r="AI19" s="10">
        <v>65059</v>
      </c>
      <c r="AJ19" s="10">
        <v>60791</v>
      </c>
      <c r="AK19" s="10">
        <v>56354</v>
      </c>
      <c r="AL19" s="10">
        <v>59373</v>
      </c>
      <c r="AM19" s="10">
        <v>55977</v>
      </c>
      <c r="AN19" s="10">
        <v>58137</v>
      </c>
      <c r="AO19" s="10">
        <v>42729</v>
      </c>
      <c r="AP19" s="10">
        <v>60847</v>
      </c>
      <c r="AQ19" s="1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25"/>
  <sheetViews>
    <sheetView topLeftCell="I1" zoomScale="55" zoomScaleNormal="55" workbookViewId="0">
      <selection activeCell="T9" sqref="T9"/>
    </sheetView>
  </sheetViews>
  <sheetFormatPr defaultColWidth="8.7265625" defaultRowHeight="14.5" x14ac:dyDescent="0.35"/>
  <cols>
    <col min="1" max="2" width="8.7265625" style="8"/>
    <col min="3" max="3" width="10.7265625" style="8" customWidth="1"/>
    <col min="4" max="8" width="12.54296875" style="8" customWidth="1"/>
    <col min="9" max="11" width="8.7265625" style="8"/>
    <col min="12" max="16" width="12.54296875" style="8" customWidth="1"/>
    <col min="17" max="17" width="12.7265625" style="8" customWidth="1"/>
    <col min="18" max="18" width="8.7265625" style="8"/>
    <col min="19" max="19" width="10.7265625" style="8" customWidth="1"/>
    <col min="20" max="20" width="10.7265625" style="32" customWidth="1"/>
    <col min="21" max="23" width="10.7265625" style="8" customWidth="1"/>
    <col min="24" max="24" width="8.7265625" style="8"/>
    <col min="25" max="25" width="11.453125" style="8" customWidth="1"/>
    <col min="26" max="16384" width="8.7265625" style="8"/>
  </cols>
  <sheetData>
    <row r="1" spans="1:42" ht="32" x14ac:dyDescent="0.8">
      <c r="A1" s="11" t="s">
        <v>101</v>
      </c>
    </row>
    <row r="2" spans="1:42" ht="69" customHeight="1" x14ac:dyDescent="0.5">
      <c r="A2" s="39" t="s">
        <v>98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42" ht="28.5" customHeight="1" x14ac:dyDescent="0.5">
      <c r="A3" s="16" t="s">
        <v>127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T3" s="33"/>
      <c r="U3" s="17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ht="28.5" customHeight="1" x14ac:dyDescent="0.5">
      <c r="A4" s="18" t="s">
        <v>128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T4" s="33"/>
      <c r="U4" s="17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ht="28.5" customHeight="1" x14ac:dyDescent="0.5">
      <c r="A5" s="18" t="s">
        <v>129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T5" s="33"/>
      <c r="U5" s="17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ht="28.5" customHeight="1" x14ac:dyDescent="0.5">
      <c r="A6" s="16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T6" s="33"/>
      <c r="U6" s="17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 ht="17.5" x14ac:dyDescent="0.45">
      <c r="J7" s="8" t="s">
        <v>82</v>
      </c>
      <c r="S7" s="22" t="s">
        <v>92</v>
      </c>
      <c r="T7" s="34" t="s">
        <v>93</v>
      </c>
      <c r="U7" s="22" t="s">
        <v>93</v>
      </c>
      <c r="V7" s="22" t="s">
        <v>94</v>
      </c>
      <c r="W7" s="22" t="s">
        <v>94</v>
      </c>
    </row>
    <row r="8" spans="1:42" x14ac:dyDescent="0.35">
      <c r="A8" s="8" t="s">
        <v>16</v>
      </c>
      <c r="B8" s="8" t="s">
        <v>86</v>
      </c>
      <c r="C8" s="22" t="s">
        <v>87</v>
      </c>
      <c r="D8" s="22" t="s">
        <v>88</v>
      </c>
      <c r="E8" s="22" t="s">
        <v>89</v>
      </c>
      <c r="F8" s="22" t="s">
        <v>90</v>
      </c>
      <c r="G8" s="22" t="s">
        <v>91</v>
      </c>
      <c r="H8" s="22" t="s">
        <v>7</v>
      </c>
      <c r="J8" s="8" t="s">
        <v>16</v>
      </c>
      <c r="K8" s="22" t="s">
        <v>87</v>
      </c>
      <c r="L8" s="22" t="s">
        <v>88</v>
      </c>
      <c r="M8" s="22" t="s">
        <v>89</v>
      </c>
      <c r="N8" s="22" t="s">
        <v>90</v>
      </c>
      <c r="O8" s="22" t="s">
        <v>91</v>
      </c>
      <c r="P8" s="22" t="s">
        <v>7</v>
      </c>
      <c r="S8" s="22" t="s">
        <v>7</v>
      </c>
      <c r="T8" s="34" t="s">
        <v>9</v>
      </c>
      <c r="U8" s="22" t="s">
        <v>8</v>
      </c>
      <c r="V8" s="22" t="s">
        <v>9</v>
      </c>
      <c r="W8" s="22" t="s">
        <v>8</v>
      </c>
    </row>
    <row r="9" spans="1:42" x14ac:dyDescent="0.35">
      <c r="A9" s="8" t="s">
        <v>17</v>
      </c>
      <c r="B9" s="22" t="s">
        <v>18</v>
      </c>
      <c r="C9" s="22">
        <v>0</v>
      </c>
      <c r="D9" s="23">
        <v>8.26993E-3</v>
      </c>
      <c r="E9" s="23">
        <v>1.13738E-2</v>
      </c>
      <c r="F9" s="23">
        <v>1.2622599999999999E-2</v>
      </c>
      <c r="G9" s="23">
        <v>7.5731899999999996E-3</v>
      </c>
      <c r="H9" s="24">
        <v>3.6132600000000001E-2</v>
      </c>
      <c r="I9" s="12"/>
      <c r="J9" s="8" t="s">
        <v>17</v>
      </c>
      <c r="K9" s="22">
        <v>0</v>
      </c>
      <c r="L9" s="15">
        <f t="shared" ref="L9:L21" si="0">AVERAGE(D9,D22,D35)</f>
        <v>1.3619043333333332E-2</v>
      </c>
      <c r="M9" s="15">
        <f t="shared" ref="M9:M21" si="1">AVERAGE(E9,E22,E35)</f>
        <v>9.2700866666666666E-3</v>
      </c>
      <c r="N9" s="15">
        <f t="shared" ref="N9:N21" si="2">AVERAGE(F9,F22,F35)</f>
        <v>9.462739999999999E-3</v>
      </c>
      <c r="O9" s="15">
        <f t="shared" ref="O9:O21" si="3">AVERAGE(G9,G22,G35)</f>
        <v>4.7709299999999996E-3</v>
      </c>
      <c r="P9" s="15">
        <f t="shared" ref="P9:P21" si="4">AVERAGE(H9,H22,H35)</f>
        <v>3.2054000000000006E-2</v>
      </c>
      <c r="R9" s="8" t="s">
        <v>17</v>
      </c>
      <c r="S9" s="29">
        <f t="shared" ref="S9:S21" si="5">(P22-P9)</f>
        <v>0.23158500000000001</v>
      </c>
      <c r="T9" s="34">
        <f>(L22-L9)/AVERAGE(N22)</f>
        <v>0.27658247977746975</v>
      </c>
      <c r="U9" s="29">
        <f>(M22-M9)/AVERAGE(O22)</f>
        <v>0.26876795373490248</v>
      </c>
      <c r="V9" s="25">
        <f>T9-S9</f>
        <v>4.4997479777469734E-2</v>
      </c>
      <c r="W9" s="25">
        <f t="shared" ref="W9:W21" si="6">U9-S9</f>
        <v>3.7182953734902463E-2</v>
      </c>
    </row>
    <row r="10" spans="1:42" x14ac:dyDescent="0.35">
      <c r="A10" s="8" t="s">
        <v>19</v>
      </c>
      <c r="B10" s="22" t="s">
        <v>18</v>
      </c>
      <c r="C10" s="22">
        <v>0</v>
      </c>
      <c r="D10" s="23">
        <v>9.9928800000000009E-3</v>
      </c>
      <c r="E10" s="23">
        <v>1.2357699999999999E-2</v>
      </c>
      <c r="F10" s="23">
        <v>1.29015E-2</v>
      </c>
      <c r="G10" s="23">
        <v>6.3688E-3</v>
      </c>
      <c r="H10" s="24">
        <v>4.2242599999999998E-2</v>
      </c>
      <c r="J10" s="8" t="s">
        <v>19</v>
      </c>
      <c r="K10" s="22">
        <v>0</v>
      </c>
      <c r="L10" s="15">
        <f t="shared" si="0"/>
        <v>1.0103613333333334E-2</v>
      </c>
      <c r="M10" s="15">
        <f t="shared" si="1"/>
        <v>6.7609570000000006E-3</v>
      </c>
      <c r="N10" s="15">
        <f t="shared" si="2"/>
        <v>7.7843766666666663E-3</v>
      </c>
      <c r="O10" s="15">
        <f t="shared" si="3"/>
        <v>3.7919799999999999E-3</v>
      </c>
      <c r="P10" s="15">
        <f t="shared" si="4"/>
        <v>3.3971066666666667E-2</v>
      </c>
      <c r="R10" s="8" t="s">
        <v>19</v>
      </c>
      <c r="S10" s="29">
        <f t="shared" si="5"/>
        <v>0.24499559999999998</v>
      </c>
      <c r="T10" s="34">
        <f t="shared" ref="T10:U21" si="7">(L23-L10)/AVERAGE(N23)</f>
        <v>0.23470708286143302</v>
      </c>
      <c r="U10" s="29">
        <f t="shared" si="7"/>
        <v>0.22680757723449882</v>
      </c>
      <c r="V10" s="25">
        <f t="shared" ref="V10:V21" si="8">T10-S10</f>
        <v>-1.028851713856696E-2</v>
      </c>
      <c r="W10" s="25">
        <f t="shared" si="6"/>
        <v>-1.8188022765501161E-2</v>
      </c>
    </row>
    <row r="11" spans="1:42" x14ac:dyDescent="0.35">
      <c r="A11" s="8" t="s">
        <v>20</v>
      </c>
      <c r="B11" s="22" t="s">
        <v>18</v>
      </c>
      <c r="C11" s="22">
        <v>0</v>
      </c>
      <c r="D11" s="23">
        <v>0</v>
      </c>
      <c r="E11" s="23">
        <v>9.3200599999999998E-3</v>
      </c>
      <c r="F11" s="23">
        <v>1.19326E-2</v>
      </c>
      <c r="G11" s="23">
        <v>6.6363100000000003E-3</v>
      </c>
      <c r="H11" s="24">
        <v>3.4278299999999998E-2</v>
      </c>
      <c r="J11" s="8" t="s">
        <v>20</v>
      </c>
      <c r="K11" s="22">
        <v>0</v>
      </c>
      <c r="L11" s="15">
        <f t="shared" si="0"/>
        <v>1.2865933333333334E-2</v>
      </c>
      <c r="M11" s="15">
        <f t="shared" si="1"/>
        <v>9.3910766666666663E-3</v>
      </c>
      <c r="N11" s="15">
        <f t="shared" si="2"/>
        <v>7.4092000000000003E-3</v>
      </c>
      <c r="O11" s="15">
        <f t="shared" si="3"/>
        <v>3.9365900000000002E-3</v>
      </c>
      <c r="P11" s="15">
        <f t="shared" si="4"/>
        <v>2.9144399999999997E-2</v>
      </c>
      <c r="R11" s="8" t="s">
        <v>20</v>
      </c>
      <c r="S11" s="29">
        <f t="shared" si="5"/>
        <v>0.2302309333333333</v>
      </c>
      <c r="T11" s="34">
        <f t="shared" si="7"/>
        <v>0.2552910778318544</v>
      </c>
      <c r="U11" s="29">
        <f t="shared" si="7"/>
        <v>0.24153345079229738</v>
      </c>
      <c r="V11" s="25">
        <f t="shared" si="8"/>
        <v>2.5060144498521092E-2</v>
      </c>
      <c r="W11" s="25">
        <f t="shared" si="6"/>
        <v>1.1302517458964073E-2</v>
      </c>
    </row>
    <row r="12" spans="1:42" x14ac:dyDescent="0.35">
      <c r="A12" s="8" t="s">
        <v>21</v>
      </c>
      <c r="B12" s="22" t="s">
        <v>18</v>
      </c>
      <c r="C12" s="22">
        <v>0</v>
      </c>
      <c r="D12" s="23">
        <v>1.05399E-2</v>
      </c>
      <c r="E12" s="23">
        <v>1.3140600000000001E-2</v>
      </c>
      <c r="F12" s="23">
        <v>1.1446400000000001E-2</v>
      </c>
      <c r="G12" s="23">
        <v>7.8228299999999994E-3</v>
      </c>
      <c r="H12" s="24">
        <v>3.6291999999999998E-2</v>
      </c>
      <c r="J12" s="8" t="s">
        <v>21</v>
      </c>
      <c r="K12" s="22">
        <v>0</v>
      </c>
      <c r="L12" s="15">
        <f t="shared" si="0"/>
        <v>8.0705666666666658E-3</v>
      </c>
      <c r="M12" s="15">
        <f t="shared" si="1"/>
        <v>1.0000263333333334E-2</v>
      </c>
      <c r="N12" s="15">
        <f t="shared" si="2"/>
        <v>9.2735066666666671E-3</v>
      </c>
      <c r="O12" s="15">
        <f t="shared" si="3"/>
        <v>3.5886466666666668E-3</v>
      </c>
      <c r="P12" s="15">
        <f t="shared" si="4"/>
        <v>3.7553233333333332E-2</v>
      </c>
      <c r="R12" s="8" t="s">
        <v>21</v>
      </c>
      <c r="S12" s="29">
        <f t="shared" si="5"/>
        <v>0.21666443333333335</v>
      </c>
      <c r="T12" s="34">
        <f t="shared" si="7"/>
        <v>0.24780533293702117</v>
      </c>
      <c r="U12" s="29">
        <f t="shared" si="7"/>
        <v>0.25411370626123803</v>
      </c>
      <c r="V12" s="25">
        <f t="shared" si="8"/>
        <v>3.1140899603687822E-2</v>
      </c>
      <c r="W12" s="25">
        <f t="shared" si="6"/>
        <v>3.7449272927904675E-2</v>
      </c>
    </row>
    <row r="13" spans="1:42" x14ac:dyDescent="0.35">
      <c r="A13" s="8" t="s">
        <v>22</v>
      </c>
      <c r="B13" s="22" t="s">
        <v>18</v>
      </c>
      <c r="C13" s="22">
        <v>0</v>
      </c>
      <c r="D13" s="23">
        <v>0</v>
      </c>
      <c r="E13" s="23">
        <v>0</v>
      </c>
      <c r="F13" s="23">
        <v>1.6417299999999999E-2</v>
      </c>
      <c r="G13" s="23">
        <v>1.1923400000000001E-2</v>
      </c>
      <c r="H13" s="24">
        <v>3.4400100000000003E-2</v>
      </c>
      <c r="J13" s="8" t="s">
        <v>22</v>
      </c>
      <c r="K13" s="22">
        <v>0</v>
      </c>
      <c r="L13" s="15">
        <f t="shared" si="0"/>
        <v>1.1169166666666666E-2</v>
      </c>
      <c r="M13" s="15">
        <f t="shared" si="1"/>
        <v>1.79951E-3</v>
      </c>
      <c r="N13" s="15">
        <f t="shared" si="2"/>
        <v>8.9323300000000005E-3</v>
      </c>
      <c r="O13" s="15">
        <f t="shared" si="3"/>
        <v>6.4805166666666676E-3</v>
      </c>
      <c r="P13" s="15">
        <f t="shared" si="4"/>
        <v>3.2271316666666668E-2</v>
      </c>
      <c r="R13" s="8" t="s">
        <v>22</v>
      </c>
      <c r="S13" s="29">
        <f t="shared" si="5"/>
        <v>0.21379535000000002</v>
      </c>
      <c r="T13" s="34">
        <f t="shared" si="7"/>
        <v>0.26625151835261562</v>
      </c>
      <c r="U13" s="29">
        <f t="shared" si="7"/>
        <v>0.26587592036573526</v>
      </c>
      <c r="V13" s="25">
        <f t="shared" si="8"/>
        <v>5.2456168352615601E-2</v>
      </c>
      <c r="W13" s="25">
        <f t="shared" si="6"/>
        <v>5.208057036573524E-2</v>
      </c>
    </row>
    <row r="14" spans="1:42" x14ac:dyDescent="0.35">
      <c r="A14" s="8" t="s">
        <v>23</v>
      </c>
      <c r="B14" s="22" t="s">
        <v>18</v>
      </c>
      <c r="C14" s="22">
        <v>0</v>
      </c>
      <c r="D14" s="23">
        <v>1.06803E-2</v>
      </c>
      <c r="E14" s="23">
        <v>1.33016E-2</v>
      </c>
      <c r="F14" s="23">
        <v>1.34851E-2</v>
      </c>
      <c r="G14" s="23">
        <v>8.74196E-3</v>
      </c>
      <c r="H14" s="24">
        <v>3.1825800000000001E-2</v>
      </c>
      <c r="J14" s="8" t="s">
        <v>23</v>
      </c>
      <c r="K14" s="22">
        <v>0</v>
      </c>
      <c r="L14" s="15">
        <f t="shared" si="0"/>
        <v>1.7047566666666666E-2</v>
      </c>
      <c r="M14" s="15">
        <f t="shared" si="1"/>
        <v>1.1475593333333332E-2</v>
      </c>
      <c r="N14" s="15">
        <f t="shared" si="2"/>
        <v>7.3020066666666661E-3</v>
      </c>
      <c r="O14" s="15">
        <f t="shared" si="3"/>
        <v>3.2690733333333335E-3</v>
      </c>
      <c r="P14" s="15">
        <f t="shared" si="4"/>
        <v>3.3025066666666665E-2</v>
      </c>
      <c r="R14" s="8" t="s">
        <v>23</v>
      </c>
      <c r="S14" s="29">
        <f t="shared" si="5"/>
        <v>0.22912560000000004</v>
      </c>
      <c r="T14" s="34">
        <f t="shared" si="7"/>
        <v>0.24995841853374318</v>
      </c>
      <c r="U14" s="29">
        <f t="shared" si="7"/>
        <v>0.25406246136961319</v>
      </c>
      <c r="V14" s="25">
        <f t="shared" si="8"/>
        <v>2.0832818533743136E-2</v>
      </c>
      <c r="W14" s="25">
        <f t="shared" si="6"/>
        <v>2.493686136961315E-2</v>
      </c>
    </row>
    <row r="15" spans="1:42" x14ac:dyDescent="0.35">
      <c r="A15" s="8" t="s">
        <v>24</v>
      </c>
      <c r="B15" s="22" t="s">
        <v>18</v>
      </c>
      <c r="C15" s="22">
        <v>0</v>
      </c>
      <c r="D15" s="23">
        <v>5.4240699999999996E-3</v>
      </c>
      <c r="E15" s="23">
        <v>1.07872E-2</v>
      </c>
      <c r="F15" s="23">
        <v>1.43722E-2</v>
      </c>
      <c r="G15" s="23">
        <v>1.18151E-2</v>
      </c>
      <c r="H15" s="24">
        <v>3.73408E-2</v>
      </c>
      <c r="J15" s="8" t="s">
        <v>24</v>
      </c>
      <c r="K15" s="22">
        <v>0</v>
      </c>
      <c r="L15" s="15">
        <f t="shared" si="0"/>
        <v>1.2837856666666666E-2</v>
      </c>
      <c r="M15" s="15">
        <f t="shared" si="1"/>
        <v>9.3456166666666673E-3</v>
      </c>
      <c r="N15" s="15">
        <f t="shared" si="2"/>
        <v>9.9700233333333329E-3</v>
      </c>
      <c r="O15" s="15">
        <f t="shared" si="3"/>
        <v>6.9079166666666664E-3</v>
      </c>
      <c r="P15" s="15">
        <f t="shared" si="4"/>
        <v>3.1805866666666668E-2</v>
      </c>
      <c r="R15" s="8" t="s">
        <v>24</v>
      </c>
      <c r="S15" s="29">
        <f t="shared" si="5"/>
        <v>0.22438579999999997</v>
      </c>
      <c r="T15" s="34">
        <f t="shared" si="7"/>
        <v>0.20959260767055532</v>
      </c>
      <c r="U15" s="29">
        <f t="shared" si="7"/>
        <v>0.22544257120826922</v>
      </c>
      <c r="V15" s="25">
        <f t="shared" si="8"/>
        <v>-1.4793192329444649E-2</v>
      </c>
      <c r="W15" s="25">
        <f t="shared" si="6"/>
        <v>1.0567712082692471E-3</v>
      </c>
    </row>
    <row r="16" spans="1:42" x14ac:dyDescent="0.35">
      <c r="A16" s="8" t="s">
        <v>25</v>
      </c>
      <c r="B16" s="22" t="s">
        <v>18</v>
      </c>
      <c r="C16" s="22">
        <v>0</v>
      </c>
      <c r="D16" s="23">
        <v>1.1556500000000001E-2</v>
      </c>
      <c r="E16" s="23">
        <v>1.3752E-2</v>
      </c>
      <c r="F16" s="23">
        <v>1.1982E-2</v>
      </c>
      <c r="G16" s="23">
        <v>7.3505999999999997E-3</v>
      </c>
      <c r="H16" s="24">
        <v>4.1040300000000002E-2</v>
      </c>
      <c r="J16" s="8" t="s">
        <v>25</v>
      </c>
      <c r="K16" s="22">
        <v>0</v>
      </c>
      <c r="L16" s="15">
        <f t="shared" si="0"/>
        <v>8.9172666666666664E-3</v>
      </c>
      <c r="M16" s="15">
        <f t="shared" si="1"/>
        <v>7.6111446666666666E-3</v>
      </c>
      <c r="N16" s="15">
        <f t="shared" si="2"/>
        <v>8.0304466666666664E-3</v>
      </c>
      <c r="O16" s="15">
        <f t="shared" si="3"/>
        <v>3.7904199999999996E-3</v>
      </c>
      <c r="P16" s="15">
        <f t="shared" si="4"/>
        <v>3.3690933333333332E-2</v>
      </c>
      <c r="R16" s="8" t="s">
        <v>25</v>
      </c>
      <c r="S16" s="29">
        <f t="shared" si="5"/>
        <v>0.22130173333333331</v>
      </c>
      <c r="T16" s="34">
        <f t="shared" si="7"/>
        <v>0.25220086367012373</v>
      </c>
      <c r="U16" s="29">
        <f t="shared" si="7"/>
        <v>0.24699616404863953</v>
      </c>
      <c r="V16" s="25">
        <f t="shared" si="8"/>
        <v>3.0899130336790426E-2</v>
      </c>
      <c r="W16" s="25">
        <f t="shared" si="6"/>
        <v>2.5694430715306221E-2</v>
      </c>
    </row>
    <row r="17" spans="1:23" x14ac:dyDescent="0.35">
      <c r="A17" s="8" t="s">
        <v>26</v>
      </c>
      <c r="B17" s="22" t="s">
        <v>18</v>
      </c>
      <c r="C17" s="22">
        <v>0</v>
      </c>
      <c r="D17" s="23">
        <v>0</v>
      </c>
      <c r="E17" s="23">
        <v>0</v>
      </c>
      <c r="F17" s="23">
        <v>1.3368400000000001E-2</v>
      </c>
      <c r="G17" s="23">
        <v>7.28131E-3</v>
      </c>
      <c r="H17" s="24">
        <v>3.5755299999999997E-2</v>
      </c>
      <c r="J17" s="8" t="s">
        <v>26</v>
      </c>
      <c r="K17" s="22">
        <v>0</v>
      </c>
      <c r="L17" s="15">
        <f t="shared" si="0"/>
        <v>0</v>
      </c>
      <c r="M17" s="15">
        <f t="shared" si="1"/>
        <v>2.8584566666666664E-3</v>
      </c>
      <c r="N17" s="15">
        <f t="shared" si="2"/>
        <v>8.4747233333333331E-3</v>
      </c>
      <c r="O17" s="15">
        <f t="shared" si="3"/>
        <v>4.5573833333333339E-3</v>
      </c>
      <c r="P17" s="15">
        <f t="shared" si="4"/>
        <v>3.3590066666666668E-2</v>
      </c>
      <c r="R17" s="8" t="s">
        <v>26</v>
      </c>
      <c r="S17" s="29">
        <f t="shared" si="5"/>
        <v>0.2248936</v>
      </c>
      <c r="T17" s="34">
        <f t="shared" si="7"/>
        <v>0.27917519041837752</v>
      </c>
      <c r="U17" s="29">
        <f t="shared" si="7"/>
        <v>0.26148854931264481</v>
      </c>
      <c r="V17" s="25">
        <f t="shared" si="8"/>
        <v>5.4281590418377518E-2</v>
      </c>
      <c r="W17" s="25">
        <f t="shared" si="6"/>
        <v>3.6594949312644814E-2</v>
      </c>
    </row>
    <row r="18" spans="1:23" x14ac:dyDescent="0.35">
      <c r="A18" s="8" t="s">
        <v>27</v>
      </c>
      <c r="B18" s="22" t="s">
        <v>18</v>
      </c>
      <c r="C18" s="22">
        <v>0</v>
      </c>
      <c r="D18" s="23">
        <v>1.0527999999999999E-2</v>
      </c>
      <c r="E18" s="23">
        <v>1.31249E-2</v>
      </c>
      <c r="F18" s="23">
        <v>1.3607299999999999E-2</v>
      </c>
      <c r="G18" s="23">
        <v>9.0804700000000002E-3</v>
      </c>
      <c r="H18" s="24">
        <v>3.4144899999999999E-2</v>
      </c>
      <c r="J18" s="8" t="s">
        <v>27</v>
      </c>
      <c r="K18" s="22">
        <v>0</v>
      </c>
      <c r="L18" s="15">
        <f t="shared" si="0"/>
        <v>1.45802E-2</v>
      </c>
      <c r="M18" s="15">
        <f t="shared" si="1"/>
        <v>9.8983766666666667E-3</v>
      </c>
      <c r="N18" s="15">
        <f t="shared" si="2"/>
        <v>9.0967233333333324E-3</v>
      </c>
      <c r="O18" s="15">
        <f t="shared" si="3"/>
        <v>3.7653433333333336E-3</v>
      </c>
      <c r="P18" s="15">
        <f t="shared" si="4"/>
        <v>3.0490233333333328E-2</v>
      </c>
      <c r="R18" s="8" t="s">
        <v>27</v>
      </c>
      <c r="S18" s="29">
        <f t="shared" si="5"/>
        <v>0.23474976666666664</v>
      </c>
      <c r="T18" s="34">
        <f t="shared" si="7"/>
        <v>0.25068370611268626</v>
      </c>
      <c r="U18" s="29">
        <f t="shared" si="7"/>
        <v>0.24301787799917296</v>
      </c>
      <c r="V18" s="25">
        <f t="shared" si="8"/>
        <v>1.5933939446019618E-2</v>
      </c>
      <c r="W18" s="25">
        <f t="shared" si="6"/>
        <v>8.2681113325063227E-3</v>
      </c>
    </row>
    <row r="19" spans="1:23" x14ac:dyDescent="0.35">
      <c r="A19" s="8" t="s">
        <v>28</v>
      </c>
      <c r="B19" s="22" t="s">
        <v>18</v>
      </c>
      <c r="C19" s="22">
        <v>0</v>
      </c>
      <c r="D19" s="23">
        <v>1.18826E-2</v>
      </c>
      <c r="E19" s="23">
        <v>1.3746599999999999E-2</v>
      </c>
      <c r="F19" s="23">
        <v>1.28693E-2</v>
      </c>
      <c r="G19" s="23">
        <v>7.8466000000000004E-3</v>
      </c>
      <c r="H19" s="24">
        <v>3.5814600000000002E-2</v>
      </c>
      <c r="J19" s="8" t="s">
        <v>28</v>
      </c>
      <c r="K19" s="22">
        <v>0</v>
      </c>
      <c r="L19" s="15">
        <f t="shared" si="0"/>
        <v>9.5822000000000008E-3</v>
      </c>
      <c r="M19" s="15">
        <f t="shared" si="1"/>
        <v>6.1559836666666666E-3</v>
      </c>
      <c r="N19" s="15">
        <f t="shared" si="2"/>
        <v>9.4650633333333341E-3</v>
      </c>
      <c r="O19" s="15">
        <f t="shared" si="3"/>
        <v>4.9661866666666672E-3</v>
      </c>
      <c r="P19" s="15">
        <f t="shared" si="4"/>
        <v>3.3858500000000007E-2</v>
      </c>
      <c r="R19" s="8" t="s">
        <v>28</v>
      </c>
      <c r="S19" s="29">
        <f t="shared" si="5"/>
        <v>0.25306116666666667</v>
      </c>
      <c r="T19" s="34">
        <f t="shared" si="7"/>
        <v>0.23196465076306794</v>
      </c>
      <c r="U19" s="29">
        <f t="shared" si="7"/>
        <v>0.2422799402788153</v>
      </c>
      <c r="V19" s="25">
        <f t="shared" si="8"/>
        <v>-2.1096515903598734E-2</v>
      </c>
      <c r="W19" s="25">
        <f t="shared" si="6"/>
        <v>-1.0781226387851367E-2</v>
      </c>
    </row>
    <row r="20" spans="1:23" x14ac:dyDescent="0.35">
      <c r="A20" s="8" t="s">
        <v>29</v>
      </c>
      <c r="B20" s="22" t="s">
        <v>18</v>
      </c>
      <c r="C20" s="22">
        <v>0</v>
      </c>
      <c r="D20" s="23">
        <v>8.4665399999999998E-3</v>
      </c>
      <c r="E20" s="23">
        <v>1.0872100000000001E-2</v>
      </c>
      <c r="F20" s="23">
        <v>1.3920099999999999E-2</v>
      </c>
      <c r="G20" s="23">
        <v>8.37829E-3</v>
      </c>
      <c r="H20" s="24">
        <v>4.3553099999999997E-2</v>
      </c>
      <c r="J20" s="8" t="s">
        <v>29</v>
      </c>
      <c r="K20" s="22">
        <v>0</v>
      </c>
      <c r="L20" s="15">
        <f t="shared" si="0"/>
        <v>6.7877800000000002E-3</v>
      </c>
      <c r="M20" s="15">
        <f t="shared" si="1"/>
        <v>5.4842833333333335E-3</v>
      </c>
      <c r="N20" s="15">
        <f t="shared" si="2"/>
        <v>9.176126666666666E-3</v>
      </c>
      <c r="O20" s="15">
        <f t="shared" si="3"/>
        <v>4.7948666666666664E-3</v>
      </c>
      <c r="P20" s="15">
        <f t="shared" si="4"/>
        <v>3.6133383333333331E-2</v>
      </c>
      <c r="R20" s="8" t="s">
        <v>29</v>
      </c>
      <c r="S20" s="29">
        <f t="shared" si="5"/>
        <v>0.21702928333333338</v>
      </c>
      <c r="T20" s="34">
        <f t="shared" si="7"/>
        <v>0.25394318553889844</v>
      </c>
      <c r="U20" s="29">
        <f t="shared" si="7"/>
        <v>0.25315569200335969</v>
      </c>
      <c r="V20" s="25">
        <f t="shared" si="8"/>
        <v>3.6913902205565063E-2</v>
      </c>
      <c r="W20" s="25">
        <f t="shared" si="6"/>
        <v>3.6126408670026311E-2</v>
      </c>
    </row>
    <row r="21" spans="1:23" x14ac:dyDescent="0.35">
      <c r="A21" s="8" t="s">
        <v>30</v>
      </c>
      <c r="B21" s="22" t="s">
        <v>18</v>
      </c>
      <c r="C21" s="22">
        <v>0</v>
      </c>
      <c r="D21" s="23">
        <v>1.0503E-2</v>
      </c>
      <c r="E21" s="23">
        <v>1.2915299999999999E-2</v>
      </c>
      <c r="F21" s="23">
        <v>1.32424E-2</v>
      </c>
      <c r="G21" s="23">
        <v>9.1229899999999992E-3</v>
      </c>
      <c r="H21" s="24">
        <v>3.6218599999999997E-2</v>
      </c>
      <c r="I21" s="12"/>
      <c r="J21" s="8" t="s">
        <v>30</v>
      </c>
      <c r="K21" s="22">
        <v>0</v>
      </c>
      <c r="L21" s="15">
        <f t="shared" si="0"/>
        <v>8.5308666666666661E-3</v>
      </c>
      <c r="M21" s="15">
        <f t="shared" si="1"/>
        <v>7.5397566666666671E-3</v>
      </c>
      <c r="N21" s="15">
        <f t="shared" si="2"/>
        <v>8.1153266666666671E-3</v>
      </c>
      <c r="O21" s="15">
        <f t="shared" si="3"/>
        <v>5.3562466666666657E-3</v>
      </c>
      <c r="P21" s="15">
        <f t="shared" si="4"/>
        <v>3.1318966666666663E-2</v>
      </c>
      <c r="R21" s="8" t="s">
        <v>30</v>
      </c>
      <c r="S21" s="29">
        <f t="shared" si="5"/>
        <v>0.2425967</v>
      </c>
      <c r="T21" s="34">
        <f t="shared" si="7"/>
        <v>0.2329141424451191</v>
      </c>
      <c r="U21" s="29">
        <f t="shared" si="7"/>
        <v>0.23938927287209649</v>
      </c>
      <c r="V21" s="25">
        <f t="shared" si="8"/>
        <v>-9.6825575548808995E-3</v>
      </c>
      <c r="W21" s="25">
        <f t="shared" si="6"/>
        <v>-3.207427127903506E-3</v>
      </c>
    </row>
    <row r="22" spans="1:23" x14ac:dyDescent="0.35">
      <c r="A22" s="8" t="s">
        <v>17</v>
      </c>
      <c r="B22" s="22" t="s">
        <v>31</v>
      </c>
      <c r="C22" s="22">
        <v>0</v>
      </c>
      <c r="D22" s="23">
        <v>1.2729499999999999E-2</v>
      </c>
      <c r="E22" s="23">
        <v>5.8578600000000003E-3</v>
      </c>
      <c r="F22" s="23">
        <v>1.0348899999999999E-2</v>
      </c>
      <c r="G22" s="23">
        <v>3.8311E-3</v>
      </c>
      <c r="H22" s="24">
        <v>3.8487100000000003E-2</v>
      </c>
      <c r="J22" s="8" t="s">
        <v>17</v>
      </c>
      <c r="K22" s="22">
        <v>24</v>
      </c>
      <c r="L22" s="15">
        <f t="shared" ref="L22:L34" si="9">AVERAGE(D48,D61,D74)</f>
        <v>0.23744949999999998</v>
      </c>
      <c r="M22" s="15">
        <f t="shared" ref="M22:M34" si="10">AVERAGE(E48,E61,E74)</f>
        <v>0.23169666666666666</v>
      </c>
      <c r="N22" s="15">
        <f t="shared" ref="N22:N34" si="11">AVERAGE(F48,F61,F74)</f>
        <v>0.80927200033333335</v>
      </c>
      <c r="O22" s="15">
        <f t="shared" ref="O22:O34" si="12">AVERAGE(G48,G61,G74)</f>
        <v>0.82757849999999999</v>
      </c>
      <c r="P22" s="15">
        <f t="shared" ref="P22:P34" si="13">AVERAGE(H48,H61,H74)</f>
        <v>0.26363900000000001</v>
      </c>
      <c r="S22" s="22"/>
      <c r="T22" s="34"/>
      <c r="U22" s="22"/>
      <c r="V22" s="22"/>
      <c r="W22" s="22"/>
    </row>
    <row r="23" spans="1:23" ht="17.5" x14ac:dyDescent="0.45">
      <c r="A23" s="8" t="s">
        <v>19</v>
      </c>
      <c r="B23" s="22" t="s">
        <v>31</v>
      </c>
      <c r="C23" s="22">
        <v>0</v>
      </c>
      <c r="D23" s="23">
        <v>1.54076E-2</v>
      </c>
      <c r="E23" s="23">
        <v>7.1535499999999998E-3</v>
      </c>
      <c r="F23" s="23">
        <v>6.6964199999999998E-3</v>
      </c>
      <c r="G23" s="23">
        <v>1.9087500000000001E-3</v>
      </c>
      <c r="H23" s="24">
        <v>3.6924100000000001E-2</v>
      </c>
      <c r="J23" s="8" t="s">
        <v>19</v>
      </c>
      <c r="K23" s="22">
        <v>24</v>
      </c>
      <c r="L23" s="15">
        <f t="shared" si="9"/>
        <v>0.21877766666666668</v>
      </c>
      <c r="M23" s="15">
        <f t="shared" si="10"/>
        <v>0.20548833333333336</v>
      </c>
      <c r="N23" s="15">
        <f t="shared" si="11"/>
        <v>0.88908289766666682</v>
      </c>
      <c r="O23" s="15">
        <f t="shared" si="12"/>
        <v>0.87619372666666662</v>
      </c>
      <c r="P23" s="15">
        <f t="shared" si="13"/>
        <v>0.27896666666666664</v>
      </c>
      <c r="S23" s="22" t="s">
        <v>95</v>
      </c>
      <c r="T23" s="34" t="s">
        <v>96</v>
      </c>
      <c r="U23" s="22" t="s">
        <v>96</v>
      </c>
      <c r="V23" s="22" t="s">
        <v>97</v>
      </c>
      <c r="W23" s="22" t="s">
        <v>97</v>
      </c>
    </row>
    <row r="24" spans="1:23" x14ac:dyDescent="0.35">
      <c r="A24" s="8" t="s">
        <v>20</v>
      </c>
      <c r="B24" s="22" t="s">
        <v>31</v>
      </c>
      <c r="C24" s="22">
        <v>0</v>
      </c>
      <c r="D24" s="23">
        <v>1.8000800000000001E-2</v>
      </c>
      <c r="E24" s="23">
        <v>7.9147699999999998E-3</v>
      </c>
      <c r="F24" s="23">
        <v>6.0861500000000002E-3</v>
      </c>
      <c r="G24" s="23">
        <v>2.3620400000000001E-3</v>
      </c>
      <c r="H24" s="24">
        <v>3.11489E-2</v>
      </c>
      <c r="J24" s="8" t="s">
        <v>20</v>
      </c>
      <c r="K24" s="22">
        <v>24</v>
      </c>
      <c r="L24" s="15">
        <f t="shared" si="9"/>
        <v>0.223082</v>
      </c>
      <c r="M24" s="15">
        <f t="shared" si="10"/>
        <v>0.21057033333333333</v>
      </c>
      <c r="N24" s="15">
        <f t="shared" si="11"/>
        <v>0.82343679400000003</v>
      </c>
      <c r="O24" s="15">
        <f t="shared" si="12"/>
        <v>0.83292502966666671</v>
      </c>
      <c r="P24" s="15">
        <f t="shared" si="13"/>
        <v>0.25937533333333329</v>
      </c>
      <c r="S24" s="22" t="s">
        <v>7</v>
      </c>
      <c r="T24" s="34" t="s">
        <v>9</v>
      </c>
      <c r="U24" s="22" t="s">
        <v>8</v>
      </c>
      <c r="V24" s="22" t="s">
        <v>9</v>
      </c>
      <c r="W24" s="22" t="s">
        <v>8</v>
      </c>
    </row>
    <row r="25" spans="1:23" x14ac:dyDescent="0.35">
      <c r="A25" s="8" t="s">
        <v>21</v>
      </c>
      <c r="B25" s="22" t="s">
        <v>31</v>
      </c>
      <c r="C25" s="22">
        <v>0</v>
      </c>
      <c r="D25" s="23">
        <v>1.36718E-2</v>
      </c>
      <c r="E25" s="23">
        <v>7.5896100000000001E-3</v>
      </c>
      <c r="F25" s="23">
        <v>8.7019899999999997E-3</v>
      </c>
      <c r="G25" s="23">
        <v>0</v>
      </c>
      <c r="H25" s="24">
        <v>4.6473E-2</v>
      </c>
      <c r="J25" s="8" t="s">
        <v>21</v>
      </c>
      <c r="K25" s="22">
        <v>24</v>
      </c>
      <c r="L25" s="15">
        <f t="shared" si="9"/>
        <v>0.21037333333333333</v>
      </c>
      <c r="M25" s="15">
        <f t="shared" si="10"/>
        <v>0.21467700000000001</v>
      </c>
      <c r="N25" s="15">
        <f t="shared" si="11"/>
        <v>0.8163777763333333</v>
      </c>
      <c r="O25" s="15">
        <f t="shared" si="12"/>
        <v>0.80545335266666662</v>
      </c>
      <c r="P25" s="15">
        <f t="shared" si="13"/>
        <v>0.25421766666666668</v>
      </c>
      <c r="R25" s="8" t="s">
        <v>17</v>
      </c>
      <c r="S25" s="29">
        <f t="shared" ref="S25:S37" si="14">1-((P35/P22)^(1/4))</f>
        <v>0.19880438738623774</v>
      </c>
      <c r="T25" s="34">
        <f>-(LN(L35)-LN(L22))/4</f>
        <v>0.26803015110176348</v>
      </c>
      <c r="U25" s="29">
        <f>-(LN(M35)-LN(M22))/4</f>
        <v>0.26233070692899019</v>
      </c>
      <c r="V25" s="25">
        <f>T25-S25</f>
        <v>6.9225763715525745E-2</v>
      </c>
      <c r="W25" s="25">
        <f t="shared" ref="W25:W37" si="15">U25-S25</f>
        <v>6.3526319542752452E-2</v>
      </c>
    </row>
    <row r="26" spans="1:23" x14ac:dyDescent="0.35">
      <c r="A26" s="8" t="s">
        <v>22</v>
      </c>
      <c r="B26" s="22" t="s">
        <v>31</v>
      </c>
      <c r="C26" s="22">
        <v>0</v>
      </c>
      <c r="D26" s="23">
        <v>1.43392E-2</v>
      </c>
      <c r="E26" s="23">
        <v>4.2194800000000003E-3</v>
      </c>
      <c r="F26" s="23">
        <v>6.6268300000000002E-3</v>
      </c>
      <c r="G26" s="23">
        <v>3.6594399999999999E-3</v>
      </c>
      <c r="H26" s="24">
        <v>3.70423E-2</v>
      </c>
      <c r="J26" s="8" t="s">
        <v>22</v>
      </c>
      <c r="K26" s="22">
        <v>24</v>
      </c>
      <c r="L26" s="15">
        <f t="shared" si="9"/>
        <v>0.21992933333333334</v>
      </c>
      <c r="M26" s="15">
        <f t="shared" si="10"/>
        <v>0.21241866666666667</v>
      </c>
      <c r="N26" s="15">
        <f t="shared" si="11"/>
        <v>0.78407127199999993</v>
      </c>
      <c r="O26" s="15">
        <f t="shared" si="12"/>
        <v>0.79217086066666675</v>
      </c>
      <c r="P26" s="15">
        <f t="shared" si="13"/>
        <v>0.24606666666666668</v>
      </c>
      <c r="R26" s="8" t="s">
        <v>19</v>
      </c>
      <c r="S26" s="29">
        <f t="shared" si="14"/>
        <v>0.21971148243637306</v>
      </c>
      <c r="T26" s="34">
        <f t="shared" ref="T26:T37" si="16">-(LN(L36)-LN(L23))/4</f>
        <v>0.26693076034964736</v>
      </c>
      <c r="U26" s="29">
        <f t="shared" ref="U26:U37" si="17">-(LN(M36)-LN(M23))/4</f>
        <v>0.26734959283340154</v>
      </c>
      <c r="V26" s="25">
        <f t="shared" ref="V26:V37" si="18">T26-S26</f>
        <v>4.7219277913274293E-2</v>
      </c>
      <c r="W26" s="25">
        <f t="shared" si="15"/>
        <v>4.7638110397028477E-2</v>
      </c>
    </row>
    <row r="27" spans="1:23" x14ac:dyDescent="0.35">
      <c r="A27" s="8" t="s">
        <v>23</v>
      </c>
      <c r="B27" s="22" t="s">
        <v>31</v>
      </c>
      <c r="C27" s="22">
        <v>0</v>
      </c>
      <c r="D27" s="23">
        <v>2.09477E-2</v>
      </c>
      <c r="E27" s="23">
        <v>9.6072799999999993E-3</v>
      </c>
      <c r="F27" s="23">
        <v>5.4351E-3</v>
      </c>
      <c r="G27" s="23">
        <v>0</v>
      </c>
      <c r="H27" s="24">
        <v>4.50061E-2</v>
      </c>
      <c r="J27" s="8" t="s">
        <v>23</v>
      </c>
      <c r="K27" s="22">
        <v>24</v>
      </c>
      <c r="L27" s="15">
        <f t="shared" si="9"/>
        <v>0.23754333333333333</v>
      </c>
      <c r="M27" s="15">
        <f t="shared" si="10"/>
        <v>0.22453699999999999</v>
      </c>
      <c r="N27" s="15">
        <f t="shared" si="11"/>
        <v>0.88212978766666661</v>
      </c>
      <c r="O27" s="15">
        <f t="shared" si="12"/>
        <v>0.83861821033333328</v>
      </c>
      <c r="P27" s="15">
        <f t="shared" si="13"/>
        <v>0.2621506666666667</v>
      </c>
      <c r="R27" s="8" t="s">
        <v>20</v>
      </c>
      <c r="S27" s="29">
        <f t="shared" si="14"/>
        <v>0.21659836881555761</v>
      </c>
      <c r="T27" s="34">
        <f t="shared" si="16"/>
        <v>0.24171959371053392</v>
      </c>
      <c r="U27" s="29">
        <f t="shared" si="17"/>
        <v>0.25241323676117189</v>
      </c>
      <c r="V27" s="25">
        <f t="shared" si="18"/>
        <v>2.5121224894976313E-2</v>
      </c>
      <c r="W27" s="25">
        <f t="shared" si="15"/>
        <v>3.5814867945614282E-2</v>
      </c>
    </row>
    <row r="28" spans="1:23" x14ac:dyDescent="0.35">
      <c r="A28" s="8" t="s">
        <v>24</v>
      </c>
      <c r="B28" s="22" t="s">
        <v>31</v>
      </c>
      <c r="C28" s="22">
        <v>0</v>
      </c>
      <c r="D28" s="23">
        <v>1.31167E-2</v>
      </c>
      <c r="E28" s="23">
        <v>4.2362500000000004E-3</v>
      </c>
      <c r="F28" s="23">
        <v>8.3497799999999994E-3</v>
      </c>
      <c r="G28" s="23">
        <v>3.4854E-3</v>
      </c>
      <c r="H28" s="24">
        <v>3.6182300000000001E-2</v>
      </c>
      <c r="J28" s="8" t="s">
        <v>24</v>
      </c>
      <c r="K28" s="22">
        <v>24</v>
      </c>
      <c r="L28" s="15">
        <f t="shared" si="9"/>
        <v>0.1932835</v>
      </c>
      <c r="M28" s="15">
        <f t="shared" si="10"/>
        <v>0.20698566666666665</v>
      </c>
      <c r="N28" s="15">
        <f t="shared" si="11"/>
        <v>0.86093515100000007</v>
      </c>
      <c r="O28" s="15">
        <f t="shared" si="12"/>
        <v>0.87667581566666664</v>
      </c>
      <c r="P28" s="15">
        <f t="shared" si="13"/>
        <v>0.25619166666666665</v>
      </c>
      <c r="R28" s="8" t="s">
        <v>21</v>
      </c>
      <c r="S28" s="29">
        <f t="shared" si="14"/>
        <v>0.20649566714798828</v>
      </c>
      <c r="T28" s="34">
        <f t="shared" si="16"/>
        <v>0.22561480229897352</v>
      </c>
      <c r="U28" s="29">
        <f t="shared" si="17"/>
        <v>0.25243959167127811</v>
      </c>
      <c r="V28" s="25">
        <f t="shared" si="18"/>
        <v>1.9119135150985234E-2</v>
      </c>
      <c r="W28" s="25">
        <f t="shared" si="15"/>
        <v>4.5943924523289825E-2</v>
      </c>
    </row>
    <row r="29" spans="1:23" x14ac:dyDescent="0.35">
      <c r="A29" s="8" t="s">
        <v>25</v>
      </c>
      <c r="B29" s="22" t="s">
        <v>31</v>
      </c>
      <c r="C29" s="22">
        <v>0</v>
      </c>
      <c r="D29" s="23">
        <v>1.51953E-2</v>
      </c>
      <c r="E29" s="23">
        <v>8.6771999999999995E-3</v>
      </c>
      <c r="F29" s="23">
        <v>6.1645199999999997E-3</v>
      </c>
      <c r="G29" s="23">
        <v>0</v>
      </c>
      <c r="H29" s="24">
        <v>3.7803400000000001E-2</v>
      </c>
      <c r="J29" s="8" t="s">
        <v>25</v>
      </c>
      <c r="K29" s="22">
        <v>24</v>
      </c>
      <c r="L29" s="15">
        <f t="shared" si="9"/>
        <v>0.23158699999999999</v>
      </c>
      <c r="M29" s="15">
        <f t="shared" si="10"/>
        <v>0.21959833333333334</v>
      </c>
      <c r="N29" s="15">
        <f t="shared" si="11"/>
        <v>0.88290630766666656</v>
      </c>
      <c r="O29" s="15">
        <f t="shared" si="12"/>
        <v>0.85826105633333338</v>
      </c>
      <c r="P29" s="15">
        <f t="shared" si="13"/>
        <v>0.25499266666666665</v>
      </c>
      <c r="R29" s="8" t="s">
        <v>22</v>
      </c>
      <c r="S29" s="29">
        <f t="shared" si="14"/>
        <v>0.19164791683381088</v>
      </c>
      <c r="T29" s="34">
        <f t="shared" si="16"/>
        <v>0.23509561992103883</v>
      </c>
      <c r="U29" s="29">
        <f t="shared" si="17"/>
        <v>0.25198752641868716</v>
      </c>
      <c r="V29" s="25">
        <f t="shared" si="18"/>
        <v>4.3447703087227951E-2</v>
      </c>
      <c r="W29" s="25">
        <f t="shared" si="15"/>
        <v>6.0339609584876275E-2</v>
      </c>
    </row>
    <row r="30" spans="1:23" x14ac:dyDescent="0.35">
      <c r="A30" s="8" t="s">
        <v>26</v>
      </c>
      <c r="B30" s="22" t="s">
        <v>31</v>
      </c>
      <c r="C30" s="22">
        <v>0</v>
      </c>
      <c r="D30" s="23">
        <v>0</v>
      </c>
      <c r="E30" s="23">
        <v>7.0289899999999997E-3</v>
      </c>
      <c r="F30" s="23">
        <v>8.0292599999999999E-3</v>
      </c>
      <c r="G30" s="23">
        <v>3.2807399999999999E-3</v>
      </c>
      <c r="H30" s="24">
        <v>4.4210399999999997E-2</v>
      </c>
      <c r="J30" s="8" t="s">
        <v>26</v>
      </c>
      <c r="K30" s="22">
        <v>24</v>
      </c>
      <c r="L30" s="15">
        <f t="shared" si="9"/>
        <v>0.23434166666666667</v>
      </c>
      <c r="M30" s="15">
        <f t="shared" si="10"/>
        <v>0.22539366666666663</v>
      </c>
      <c r="N30" s="15">
        <f t="shared" si="11"/>
        <v>0.83940720633333343</v>
      </c>
      <c r="O30" s="15">
        <f t="shared" si="12"/>
        <v>0.85103233233333331</v>
      </c>
      <c r="P30" s="15">
        <f t="shared" si="13"/>
        <v>0.25848366666666667</v>
      </c>
      <c r="R30" s="8" t="s">
        <v>23</v>
      </c>
      <c r="S30" s="29">
        <f t="shared" si="14"/>
        <v>0.20597103933186511</v>
      </c>
      <c r="T30" s="34">
        <f t="shared" si="16"/>
        <v>0.25465950472327248</v>
      </c>
      <c r="U30" s="29">
        <f t="shared" si="17"/>
        <v>0.2674808606730702</v>
      </c>
      <c r="V30" s="25">
        <f t="shared" si="18"/>
        <v>4.8688465391407365E-2</v>
      </c>
      <c r="W30" s="25">
        <f t="shared" si="15"/>
        <v>6.1509821341205084E-2</v>
      </c>
    </row>
    <row r="31" spans="1:23" x14ac:dyDescent="0.35">
      <c r="A31" s="8" t="s">
        <v>27</v>
      </c>
      <c r="B31" s="22" t="s">
        <v>31</v>
      </c>
      <c r="C31" s="22">
        <v>0</v>
      </c>
      <c r="D31" s="23">
        <v>1.35155E-2</v>
      </c>
      <c r="E31" s="23">
        <v>6.0930300000000001E-3</v>
      </c>
      <c r="F31" s="23">
        <v>9.4211399999999997E-3</v>
      </c>
      <c r="G31" s="23">
        <v>0</v>
      </c>
      <c r="H31" s="24">
        <v>3.5454100000000002E-2</v>
      </c>
      <c r="J31" s="8" t="s">
        <v>27</v>
      </c>
      <c r="K31" s="22">
        <v>24</v>
      </c>
      <c r="L31" s="15">
        <f t="shared" si="9"/>
        <v>0.23420666666666667</v>
      </c>
      <c r="M31" s="15">
        <f t="shared" si="10"/>
        <v>0.21917600000000001</v>
      </c>
      <c r="N31" s="15">
        <f t="shared" si="11"/>
        <v>0.87610986000000002</v>
      </c>
      <c r="O31" s="15">
        <f t="shared" si="12"/>
        <v>0.86116143000000001</v>
      </c>
      <c r="P31" s="15">
        <f t="shared" si="13"/>
        <v>0.26523999999999998</v>
      </c>
      <c r="R31" s="8" t="s">
        <v>24</v>
      </c>
      <c r="S31" s="29">
        <f t="shared" si="14"/>
        <v>0.20399962441750907</v>
      </c>
      <c r="T31" s="34">
        <f t="shared" si="16"/>
        <v>0.21882618575251095</v>
      </c>
      <c r="U31" s="29">
        <f t="shared" si="17"/>
        <v>0.25467079595444841</v>
      </c>
      <c r="V31" s="25">
        <f t="shared" si="18"/>
        <v>1.4826561335001875E-2</v>
      </c>
      <c r="W31" s="25">
        <f t="shared" si="15"/>
        <v>5.0671171536939341E-2</v>
      </c>
    </row>
    <row r="32" spans="1:23" x14ac:dyDescent="0.35">
      <c r="A32" s="8" t="s">
        <v>28</v>
      </c>
      <c r="B32" s="22" t="s">
        <v>31</v>
      </c>
      <c r="C32" s="22">
        <v>0</v>
      </c>
      <c r="D32" s="23">
        <v>1.6864000000000001E-2</v>
      </c>
      <c r="E32" s="23">
        <v>3.95854E-3</v>
      </c>
      <c r="F32" s="23">
        <v>5.8404700000000004E-3</v>
      </c>
      <c r="G32" s="23">
        <v>0</v>
      </c>
      <c r="H32" s="24">
        <v>4.3876400000000003E-2</v>
      </c>
      <c r="J32" s="8" t="s">
        <v>28</v>
      </c>
      <c r="K32" s="22">
        <v>24</v>
      </c>
      <c r="L32" s="15">
        <f t="shared" si="9"/>
        <v>0.21223033333333333</v>
      </c>
      <c r="M32" s="15">
        <f t="shared" si="10"/>
        <v>0.21632233333333331</v>
      </c>
      <c r="N32" s="15">
        <f t="shared" si="11"/>
        <v>0.87361644400000005</v>
      </c>
      <c r="O32" s="15">
        <f t="shared" si="12"/>
        <v>0.86745254033333341</v>
      </c>
      <c r="P32" s="15">
        <f t="shared" si="13"/>
        <v>0.28691966666666668</v>
      </c>
      <c r="R32" s="8" t="s">
        <v>25</v>
      </c>
      <c r="S32" s="29">
        <f t="shared" si="14"/>
        <v>0.21512966575286341</v>
      </c>
      <c r="T32" s="34">
        <f t="shared" si="16"/>
        <v>0.23965068680474294</v>
      </c>
      <c r="U32" s="29">
        <f t="shared" si="17"/>
        <v>0.25344746840224985</v>
      </c>
      <c r="V32" s="25">
        <f t="shared" si="18"/>
        <v>2.4521021051879532E-2</v>
      </c>
      <c r="W32" s="25">
        <f t="shared" si="15"/>
        <v>3.8317802649386445E-2</v>
      </c>
    </row>
    <row r="33" spans="1:23" x14ac:dyDescent="0.35">
      <c r="A33" s="8" t="s">
        <v>29</v>
      </c>
      <c r="B33" s="22" t="s">
        <v>31</v>
      </c>
      <c r="C33" s="22">
        <v>0</v>
      </c>
      <c r="D33" s="23">
        <v>1.1896800000000001E-2</v>
      </c>
      <c r="E33" s="23">
        <v>5.5807499999999998E-3</v>
      </c>
      <c r="F33" s="23">
        <v>7.4776599999999997E-3</v>
      </c>
      <c r="G33" s="23">
        <v>2.3678499999999999E-3</v>
      </c>
      <c r="H33" s="24">
        <v>3.8705700000000003E-2</v>
      </c>
      <c r="J33" s="8" t="s">
        <v>29</v>
      </c>
      <c r="K33" s="22">
        <v>24</v>
      </c>
      <c r="L33" s="15">
        <f t="shared" si="9"/>
        <v>0.23815633333333333</v>
      </c>
      <c r="M33" s="15">
        <f t="shared" si="10"/>
        <v>0.22546033333333335</v>
      </c>
      <c r="N33" s="15">
        <f t="shared" si="11"/>
        <v>0.91110361100000004</v>
      </c>
      <c r="O33" s="15">
        <f t="shared" si="12"/>
        <v>0.86893582466666663</v>
      </c>
      <c r="P33" s="15">
        <f t="shared" si="13"/>
        <v>0.2531626666666667</v>
      </c>
      <c r="R33" s="8" t="s">
        <v>26</v>
      </c>
      <c r="S33" s="29">
        <f t="shared" si="14"/>
        <v>0.20733530696407498</v>
      </c>
      <c r="T33" s="34">
        <f t="shared" si="16"/>
        <v>0.31768259933274706</v>
      </c>
      <c r="U33" s="29">
        <f t="shared" si="17"/>
        <v>0.28121279727536219</v>
      </c>
      <c r="V33" s="25">
        <f t="shared" si="18"/>
        <v>0.11034729236867208</v>
      </c>
      <c r="W33" s="25">
        <f t="shared" si="15"/>
        <v>7.3877490311287208E-2</v>
      </c>
    </row>
    <row r="34" spans="1:23" x14ac:dyDescent="0.35">
      <c r="A34" s="8" t="s">
        <v>30</v>
      </c>
      <c r="B34" s="22" t="s">
        <v>31</v>
      </c>
      <c r="C34" s="22">
        <v>0</v>
      </c>
      <c r="D34" s="23">
        <v>1.50896E-2</v>
      </c>
      <c r="E34" s="23">
        <v>7.5374099999999996E-3</v>
      </c>
      <c r="F34" s="23">
        <v>6.8986899999999999E-3</v>
      </c>
      <c r="G34" s="23">
        <v>2.8382799999999999E-3</v>
      </c>
      <c r="H34" s="24">
        <v>3.5948500000000001E-2</v>
      </c>
      <c r="J34" s="8" t="s">
        <v>30</v>
      </c>
      <c r="K34" s="22">
        <v>24</v>
      </c>
      <c r="L34" s="15">
        <f t="shared" si="9"/>
        <v>0.21187333333333333</v>
      </c>
      <c r="M34" s="15">
        <f t="shared" si="10"/>
        <v>0.21834699999999999</v>
      </c>
      <c r="N34" s="15">
        <f t="shared" si="11"/>
        <v>0.87303615200000007</v>
      </c>
      <c r="O34" s="15">
        <f t="shared" si="12"/>
        <v>0.8806043846666668</v>
      </c>
      <c r="P34" s="15">
        <f t="shared" si="13"/>
        <v>0.27391566666666667</v>
      </c>
      <c r="R34" s="8" t="s">
        <v>27</v>
      </c>
      <c r="S34" s="29">
        <f t="shared" si="14"/>
        <v>0.21631633851342036</v>
      </c>
      <c r="T34" s="34">
        <f t="shared" si="16"/>
        <v>0.23885053645718529</v>
      </c>
      <c r="U34" s="29">
        <f t="shared" si="17"/>
        <v>0.24215692805030975</v>
      </c>
      <c r="V34" s="25">
        <f t="shared" si="18"/>
        <v>2.2534197943764933E-2</v>
      </c>
      <c r="W34" s="25">
        <f t="shared" si="15"/>
        <v>2.5840589536889391E-2</v>
      </c>
    </row>
    <row r="35" spans="1:23" x14ac:dyDescent="0.35">
      <c r="A35" s="8" t="s">
        <v>17</v>
      </c>
      <c r="B35" s="22" t="s">
        <v>32</v>
      </c>
      <c r="C35" s="22">
        <v>0</v>
      </c>
      <c r="D35" s="23">
        <v>1.9857699999999999E-2</v>
      </c>
      <c r="E35" s="23">
        <v>1.0578600000000001E-2</v>
      </c>
      <c r="F35" s="23">
        <v>5.4167199999999999E-3</v>
      </c>
      <c r="G35" s="23">
        <v>2.9085000000000001E-3</v>
      </c>
      <c r="H35" s="24">
        <v>2.15423E-2</v>
      </c>
      <c r="J35" s="8" t="s">
        <v>17</v>
      </c>
      <c r="K35" s="22">
        <v>120</v>
      </c>
      <c r="L35" s="15">
        <f t="shared" ref="L35:O47" si="19">AVERAGE(D87,D100,D113)</f>
        <v>8.1274666666666676E-2</v>
      </c>
      <c r="M35" s="15">
        <f t="shared" si="19"/>
        <v>8.1134333333333322E-2</v>
      </c>
      <c r="N35" s="15">
        <f t="shared" si="19"/>
        <v>1.7954338666666667E-2</v>
      </c>
      <c r="O35" s="15">
        <f t="shared" si="19"/>
        <v>2.4166731666666667E-2</v>
      </c>
      <c r="P35" s="15">
        <f>AVERAGE(H87,H100,H113)</f>
        <v>0.10863353333333332</v>
      </c>
      <c r="R35" s="8" t="s">
        <v>28</v>
      </c>
      <c r="S35" s="29">
        <f t="shared" si="14"/>
        <v>0.23258058052656105</v>
      </c>
      <c r="T35" s="34">
        <f t="shared" si="16"/>
        <v>0.21831830569852723</v>
      </c>
      <c r="U35" s="29">
        <f t="shared" si="17"/>
        <v>0.24566036594875579</v>
      </c>
      <c r="V35" s="25">
        <f t="shared" si="18"/>
        <v>-1.4262274828033827E-2</v>
      </c>
      <c r="W35" s="25">
        <f t="shared" si="15"/>
        <v>1.3079785422194734E-2</v>
      </c>
    </row>
    <row r="36" spans="1:23" x14ac:dyDescent="0.35">
      <c r="A36" s="8" t="s">
        <v>19</v>
      </c>
      <c r="B36" s="22" t="s">
        <v>32</v>
      </c>
      <c r="C36" s="22">
        <v>0</v>
      </c>
      <c r="D36" s="23">
        <v>4.9103599999999999E-3</v>
      </c>
      <c r="E36" s="23">
        <v>7.71621E-4</v>
      </c>
      <c r="F36" s="23">
        <v>3.7552100000000001E-3</v>
      </c>
      <c r="G36" s="23">
        <v>3.0983899999999999E-3</v>
      </c>
      <c r="H36" s="24">
        <v>2.2746499999999999E-2</v>
      </c>
      <c r="J36" s="8" t="s">
        <v>19</v>
      </c>
      <c r="K36" s="22">
        <v>120</v>
      </c>
      <c r="L36" s="15">
        <f t="shared" si="19"/>
        <v>7.5213666666666665E-2</v>
      </c>
      <c r="M36" s="15">
        <f t="shared" si="19"/>
        <v>7.0526666666666668E-2</v>
      </c>
      <c r="N36" s="15">
        <f t="shared" si="19"/>
        <v>1.5018214666666667E-2</v>
      </c>
      <c r="O36" s="15">
        <f t="shared" si="19"/>
        <v>1.8525244E-2</v>
      </c>
      <c r="P36" s="15">
        <f t="shared" ref="P36:P47" si="20">AVERAGE(H88,H101,H114)</f>
        <v>0.10341253333333333</v>
      </c>
      <c r="R36" s="8" t="s">
        <v>29</v>
      </c>
      <c r="S36" s="29">
        <f t="shared" si="14"/>
        <v>0.19741640416281503</v>
      </c>
      <c r="T36" s="34">
        <f t="shared" si="16"/>
        <v>0.25617877116175664</v>
      </c>
      <c r="U36" s="29">
        <f t="shared" si="17"/>
        <v>0.26076037961827242</v>
      </c>
      <c r="V36" s="25">
        <f t="shared" si="18"/>
        <v>5.8762366998941606E-2</v>
      </c>
      <c r="W36" s="25">
        <f t="shared" si="15"/>
        <v>6.3343975455457391E-2</v>
      </c>
    </row>
    <row r="37" spans="1:23" x14ac:dyDescent="0.35">
      <c r="A37" s="8" t="s">
        <v>20</v>
      </c>
      <c r="B37" s="22" t="s">
        <v>32</v>
      </c>
      <c r="C37" s="22">
        <v>0</v>
      </c>
      <c r="D37" s="23">
        <v>2.0597000000000001E-2</v>
      </c>
      <c r="E37" s="23">
        <v>1.0938399999999999E-2</v>
      </c>
      <c r="F37" s="23">
        <v>4.2088500000000001E-3</v>
      </c>
      <c r="G37" s="23">
        <v>2.8114199999999998E-3</v>
      </c>
      <c r="H37" s="24">
        <v>2.2006000000000001E-2</v>
      </c>
      <c r="J37" s="8" t="s">
        <v>20</v>
      </c>
      <c r="K37" s="22">
        <v>120</v>
      </c>
      <c r="L37" s="15">
        <f t="shared" si="19"/>
        <v>8.483099999999999E-2</v>
      </c>
      <c r="M37" s="15">
        <f t="shared" si="19"/>
        <v>7.6720333333333335E-2</v>
      </c>
      <c r="N37" s="15">
        <f t="shared" si="19"/>
        <v>1.5578243666666667E-2</v>
      </c>
      <c r="O37" s="15">
        <f t="shared" si="19"/>
        <v>1.8081608666666665E-2</v>
      </c>
      <c r="P37" s="15">
        <f t="shared" si="20"/>
        <v>9.7693699999999994E-2</v>
      </c>
      <c r="R37" s="8" t="s">
        <v>30</v>
      </c>
      <c r="S37" s="29">
        <f t="shared" si="14"/>
        <v>0.21243614358788776</v>
      </c>
      <c r="T37" s="34">
        <f t="shared" si="16"/>
        <v>0.23061332232529047</v>
      </c>
      <c r="U37" s="29">
        <f t="shared" si="17"/>
        <v>0.2451354451315832</v>
      </c>
      <c r="V37" s="25">
        <f t="shared" si="18"/>
        <v>1.8177178737402711E-2</v>
      </c>
      <c r="W37" s="25">
        <f t="shared" si="15"/>
        <v>3.2699301543695436E-2</v>
      </c>
    </row>
    <row r="38" spans="1:23" x14ac:dyDescent="0.35">
      <c r="A38" s="8" t="s">
        <v>21</v>
      </c>
      <c r="B38" s="22" t="s">
        <v>32</v>
      </c>
      <c r="C38" s="22">
        <v>0</v>
      </c>
      <c r="D38" s="23">
        <v>0</v>
      </c>
      <c r="E38" s="23">
        <v>9.2705800000000005E-3</v>
      </c>
      <c r="F38" s="23">
        <v>7.6721300000000001E-3</v>
      </c>
      <c r="G38" s="23">
        <v>2.9431100000000001E-3</v>
      </c>
      <c r="H38" s="24">
        <v>2.98947E-2</v>
      </c>
      <c r="J38" s="8" t="s">
        <v>21</v>
      </c>
      <c r="K38" s="22">
        <v>120</v>
      </c>
      <c r="L38" s="15">
        <f t="shared" si="19"/>
        <v>8.5321333333333318E-2</v>
      </c>
      <c r="M38" s="15">
        <f t="shared" si="19"/>
        <v>7.8208333333333324E-2</v>
      </c>
      <c r="N38" s="15">
        <f t="shared" si="19"/>
        <v>1.5120744333333333E-2</v>
      </c>
      <c r="O38" s="15">
        <f t="shared" si="19"/>
        <v>1.7912886333333333E-2</v>
      </c>
      <c r="P38" s="15">
        <f t="shared" si="20"/>
        <v>0.10078663333333333</v>
      </c>
    </row>
    <row r="39" spans="1:23" x14ac:dyDescent="0.35">
      <c r="A39" s="8" t="s">
        <v>22</v>
      </c>
      <c r="B39" s="22" t="s">
        <v>32</v>
      </c>
      <c r="C39" s="22">
        <v>0</v>
      </c>
      <c r="D39" s="23">
        <v>1.9168299999999999E-2</v>
      </c>
      <c r="E39" s="23">
        <v>1.1790500000000001E-3</v>
      </c>
      <c r="F39" s="23">
        <v>3.7528599999999998E-3</v>
      </c>
      <c r="G39" s="23">
        <v>3.85871E-3</v>
      </c>
      <c r="H39" s="24">
        <v>2.537155E-2</v>
      </c>
      <c r="J39" s="8" t="s">
        <v>22</v>
      </c>
      <c r="K39" s="22">
        <v>120</v>
      </c>
      <c r="L39" s="15">
        <f t="shared" si="19"/>
        <v>8.5877666666666672E-2</v>
      </c>
      <c r="M39" s="15">
        <f t="shared" si="19"/>
        <v>7.7525666666666673E-2</v>
      </c>
      <c r="N39" s="15">
        <f t="shared" si="19"/>
        <v>1.8516701999999999E-2</v>
      </c>
      <c r="O39" s="15">
        <f t="shared" si="19"/>
        <v>2.3875931999999999E-2</v>
      </c>
      <c r="P39" s="15">
        <f t="shared" si="20"/>
        <v>0.10506426666666667</v>
      </c>
    </row>
    <row r="40" spans="1:23" x14ac:dyDescent="0.35">
      <c r="A40" s="8" t="s">
        <v>23</v>
      </c>
      <c r="B40" s="22" t="s">
        <v>32</v>
      </c>
      <c r="C40" s="22">
        <v>0</v>
      </c>
      <c r="D40" s="23">
        <v>1.9514699999999999E-2</v>
      </c>
      <c r="E40" s="23">
        <v>1.1517899999999999E-2</v>
      </c>
      <c r="F40" s="23">
        <v>2.9858200000000001E-3</v>
      </c>
      <c r="G40" s="23">
        <v>1.0652599999999999E-3</v>
      </c>
      <c r="H40" s="24">
        <v>2.2243300000000001E-2</v>
      </c>
      <c r="J40" s="8" t="s">
        <v>23</v>
      </c>
      <c r="K40" s="22">
        <v>120</v>
      </c>
      <c r="L40" s="15">
        <f t="shared" si="19"/>
        <v>8.5773666666666679E-2</v>
      </c>
      <c r="M40" s="15">
        <f t="shared" si="19"/>
        <v>7.7023999999999995E-2</v>
      </c>
      <c r="N40" s="15">
        <f t="shared" si="19"/>
        <v>1.7749334333333335E-2</v>
      </c>
      <c r="O40" s="15">
        <f t="shared" si="19"/>
        <v>2.1587890333333332E-2</v>
      </c>
      <c r="P40" s="15">
        <f t="shared" si="20"/>
        <v>0.10420686666666668</v>
      </c>
    </row>
    <row r="41" spans="1:23" x14ac:dyDescent="0.35">
      <c r="A41" s="8" t="s">
        <v>24</v>
      </c>
      <c r="B41" s="22" t="s">
        <v>32</v>
      </c>
      <c r="C41" s="22">
        <v>0</v>
      </c>
      <c r="D41" s="23">
        <v>1.9972799999999999E-2</v>
      </c>
      <c r="E41" s="23">
        <v>1.30134E-2</v>
      </c>
      <c r="F41" s="23">
        <v>7.1880900000000003E-3</v>
      </c>
      <c r="G41" s="23">
        <v>5.4232500000000001E-3</v>
      </c>
      <c r="H41" s="24">
        <v>2.1894500000000001E-2</v>
      </c>
      <c r="J41" s="8" t="s">
        <v>24</v>
      </c>
      <c r="K41" s="22">
        <v>120</v>
      </c>
      <c r="L41" s="15">
        <f t="shared" si="19"/>
        <v>8.0547999999999995E-2</v>
      </c>
      <c r="M41" s="15">
        <f t="shared" si="19"/>
        <v>7.4736333333333335E-2</v>
      </c>
      <c r="N41" s="15">
        <f t="shared" si="19"/>
        <v>1.4765420000000001E-2</v>
      </c>
      <c r="O41" s="15">
        <f t="shared" si="19"/>
        <v>1.9470800333333333E-2</v>
      </c>
      <c r="P41" s="15">
        <f t="shared" si="20"/>
        <v>0.10285326666666668</v>
      </c>
    </row>
    <row r="42" spans="1:23" x14ac:dyDescent="0.35">
      <c r="A42" s="8" t="s">
        <v>25</v>
      </c>
      <c r="B42" s="22" t="s">
        <v>32</v>
      </c>
      <c r="C42" s="22">
        <v>0</v>
      </c>
      <c r="D42" s="23">
        <v>0</v>
      </c>
      <c r="E42" s="23">
        <v>4.0423400000000001E-4</v>
      </c>
      <c r="F42" s="23">
        <v>5.94482E-3</v>
      </c>
      <c r="G42" s="23">
        <v>4.0206599999999997E-3</v>
      </c>
      <c r="H42" s="24">
        <v>2.2229100000000002E-2</v>
      </c>
      <c r="J42" s="8" t="s">
        <v>25</v>
      </c>
      <c r="K42" s="22">
        <v>120</v>
      </c>
      <c r="L42" s="15">
        <f t="shared" si="19"/>
        <v>8.8797000000000001E-2</v>
      </c>
      <c r="M42" s="15">
        <f t="shared" si="19"/>
        <v>7.9679333333333338E-2</v>
      </c>
      <c r="N42" s="15">
        <f t="shared" si="19"/>
        <v>1.6530601666666669E-2</v>
      </c>
      <c r="O42" s="15">
        <f t="shared" si="19"/>
        <v>2.0687846666666666E-2</v>
      </c>
      <c r="P42" s="15">
        <f t="shared" si="20"/>
        <v>9.6765233333333325E-2</v>
      </c>
    </row>
    <row r="43" spans="1:23" x14ac:dyDescent="0.35">
      <c r="A43" s="8" t="s">
        <v>26</v>
      </c>
      <c r="B43" s="22" t="s">
        <v>32</v>
      </c>
      <c r="C43" s="22">
        <v>0</v>
      </c>
      <c r="D43" s="23">
        <v>0</v>
      </c>
      <c r="E43" s="23">
        <v>1.54638E-3</v>
      </c>
      <c r="F43" s="23">
        <v>4.0265099999999996E-3</v>
      </c>
      <c r="G43" s="23">
        <v>3.1101000000000002E-3</v>
      </c>
      <c r="H43" s="24">
        <v>2.08045E-2</v>
      </c>
      <c r="J43" s="8" t="s">
        <v>26</v>
      </c>
      <c r="K43" s="22">
        <v>120</v>
      </c>
      <c r="L43" s="15">
        <f t="shared" si="19"/>
        <v>6.5762500000000002E-2</v>
      </c>
      <c r="M43" s="15">
        <f t="shared" si="19"/>
        <v>7.3185500000000001E-2</v>
      </c>
      <c r="N43" s="15">
        <f t="shared" si="19"/>
        <v>1.7126583666666667E-2</v>
      </c>
      <c r="O43" s="15">
        <f t="shared" si="19"/>
        <v>2.2093400333333336E-2</v>
      </c>
      <c r="P43" s="15">
        <f t="shared" si="20"/>
        <v>0.10204486666666668</v>
      </c>
    </row>
    <row r="44" spans="1:23" x14ac:dyDescent="0.35">
      <c r="A44" s="8" t="s">
        <v>27</v>
      </c>
      <c r="B44" s="22" t="s">
        <v>32</v>
      </c>
      <c r="C44" s="22">
        <v>0</v>
      </c>
      <c r="D44" s="23">
        <v>1.9697099999999999E-2</v>
      </c>
      <c r="E44" s="23">
        <v>1.0477200000000001E-2</v>
      </c>
      <c r="F44" s="23">
        <v>4.26173E-3</v>
      </c>
      <c r="G44" s="23">
        <v>2.2155600000000001E-3</v>
      </c>
      <c r="H44" s="24">
        <v>2.1871700000000001E-2</v>
      </c>
      <c r="J44" s="8" t="s">
        <v>27</v>
      </c>
      <c r="K44" s="22">
        <v>120</v>
      </c>
      <c r="L44" s="15">
        <f t="shared" si="19"/>
        <v>9.0089333333333341E-2</v>
      </c>
      <c r="M44" s="15">
        <f t="shared" si="19"/>
        <v>8.3199999999999996E-2</v>
      </c>
      <c r="N44" s="15">
        <f t="shared" si="19"/>
        <v>1.5991158000000002E-2</v>
      </c>
      <c r="O44" s="15">
        <f t="shared" si="19"/>
        <v>1.9371098999999999E-2</v>
      </c>
      <c r="P44" s="15">
        <f t="shared" si="20"/>
        <v>0.10004656666666667</v>
      </c>
    </row>
    <row r="45" spans="1:23" x14ac:dyDescent="0.35">
      <c r="A45" s="8" t="s">
        <v>28</v>
      </c>
      <c r="B45" s="22" t="s">
        <v>32</v>
      </c>
      <c r="C45" s="22">
        <v>0</v>
      </c>
      <c r="D45" s="23">
        <v>0</v>
      </c>
      <c r="E45" s="23">
        <v>7.6281099999999996E-4</v>
      </c>
      <c r="F45" s="23">
        <v>9.6854200000000001E-3</v>
      </c>
      <c r="G45" s="23">
        <v>7.0519600000000003E-3</v>
      </c>
      <c r="H45" s="24">
        <v>2.1884500000000001E-2</v>
      </c>
      <c r="J45" s="8" t="s">
        <v>28</v>
      </c>
      <c r="K45" s="22">
        <v>120</v>
      </c>
      <c r="L45" s="15">
        <f t="shared" si="19"/>
        <v>8.8623666666666656E-2</v>
      </c>
      <c r="M45" s="15">
        <f t="shared" si="19"/>
        <v>8.0974000000000004E-2</v>
      </c>
      <c r="N45" s="15">
        <f t="shared" si="19"/>
        <v>1.7186946666666664E-2</v>
      </c>
      <c r="O45" s="15">
        <f t="shared" si="19"/>
        <v>1.5829843E-2</v>
      </c>
      <c r="P45" s="15">
        <f t="shared" si="20"/>
        <v>9.9515666666666669E-2</v>
      </c>
    </row>
    <row r="46" spans="1:23" x14ac:dyDescent="0.35">
      <c r="A46" s="8" t="s">
        <v>29</v>
      </c>
      <c r="B46" s="22" t="s">
        <v>32</v>
      </c>
      <c r="C46" s="22">
        <v>0</v>
      </c>
      <c r="D46" s="23">
        <v>0</v>
      </c>
      <c r="E46" s="23">
        <v>0</v>
      </c>
      <c r="F46" s="23">
        <v>6.1306199999999998E-3</v>
      </c>
      <c r="G46" s="23">
        <v>3.63846E-3</v>
      </c>
      <c r="H46" s="24">
        <v>2.6141350000000001E-2</v>
      </c>
      <c r="J46" s="8" t="s">
        <v>29</v>
      </c>
      <c r="K46" s="22">
        <v>120</v>
      </c>
      <c r="L46" s="15">
        <f t="shared" si="19"/>
        <v>8.5474000000000008E-2</v>
      </c>
      <c r="M46" s="15">
        <f t="shared" si="19"/>
        <v>7.9447999999999991E-2</v>
      </c>
      <c r="N46" s="15">
        <f t="shared" si="19"/>
        <v>1.7237502333333331E-2</v>
      </c>
      <c r="O46" s="15">
        <f t="shared" si="19"/>
        <v>1.9414791666666667E-2</v>
      </c>
      <c r="P46" s="15">
        <f t="shared" si="20"/>
        <v>0.10504146666666668</v>
      </c>
    </row>
    <row r="47" spans="1:23" x14ac:dyDescent="0.35">
      <c r="A47" s="8" t="s">
        <v>30</v>
      </c>
      <c r="B47" s="22" t="s">
        <v>32</v>
      </c>
      <c r="C47" s="22">
        <v>0</v>
      </c>
      <c r="D47" s="23">
        <v>0</v>
      </c>
      <c r="E47" s="23">
        <v>2.1665600000000001E-3</v>
      </c>
      <c r="F47" s="23">
        <v>4.2048900000000002E-3</v>
      </c>
      <c r="G47" s="23">
        <v>4.1074700000000002E-3</v>
      </c>
      <c r="H47" s="24">
        <v>2.1789800000000002E-2</v>
      </c>
      <c r="J47" s="8" t="s">
        <v>30</v>
      </c>
      <c r="K47" s="22">
        <v>120</v>
      </c>
      <c r="L47" s="15">
        <f t="shared" si="19"/>
        <v>8.4228666666666674E-2</v>
      </c>
      <c r="M47" s="15">
        <f t="shared" si="19"/>
        <v>8.1903666666666666E-2</v>
      </c>
      <c r="N47" s="15">
        <f t="shared" si="19"/>
        <v>1.5134052666666667E-2</v>
      </c>
      <c r="O47" s="15">
        <f t="shared" si="19"/>
        <v>1.8771557333333331E-2</v>
      </c>
      <c r="P47" s="15">
        <f t="shared" si="20"/>
        <v>0.10538043333333334</v>
      </c>
    </row>
    <row r="48" spans="1:23" x14ac:dyDescent="0.35">
      <c r="A48" s="8" t="s">
        <v>17</v>
      </c>
      <c r="B48" s="22" t="s">
        <v>18</v>
      </c>
      <c r="C48" s="22">
        <v>24</v>
      </c>
      <c r="D48" s="23">
        <v>0.22317899999999999</v>
      </c>
      <c r="E48" s="23">
        <v>0.22887199999999999</v>
      </c>
      <c r="F48" s="23">
        <v>0.79197714799999996</v>
      </c>
      <c r="G48" s="23">
        <v>0.807106043</v>
      </c>
      <c r="H48" s="23">
        <v>0.29208400000000001</v>
      </c>
    </row>
    <row r="49" spans="1:8" x14ac:dyDescent="0.35">
      <c r="A49" s="8" t="s">
        <v>19</v>
      </c>
      <c r="B49" s="22" t="s">
        <v>18</v>
      </c>
      <c r="C49" s="22">
        <v>24</v>
      </c>
      <c r="D49" s="23">
        <v>0.204985</v>
      </c>
      <c r="E49" s="23">
        <v>0.19689400000000001</v>
      </c>
      <c r="F49" s="23">
        <v>0.88710303199999996</v>
      </c>
      <c r="G49" s="23">
        <v>0.880420172</v>
      </c>
      <c r="H49" s="23">
        <v>0.28533700000000001</v>
      </c>
    </row>
    <row r="50" spans="1:8" x14ac:dyDescent="0.35">
      <c r="A50" s="8" t="s">
        <v>20</v>
      </c>
      <c r="B50" s="22" t="s">
        <v>18</v>
      </c>
      <c r="C50" s="22">
        <v>24</v>
      </c>
      <c r="D50" s="23">
        <v>0.21459300000000001</v>
      </c>
      <c r="E50" s="23">
        <v>0.206289</v>
      </c>
      <c r="F50" s="23">
        <v>0.840788796</v>
      </c>
      <c r="G50" s="23">
        <v>0.81758396899999997</v>
      </c>
      <c r="H50" s="23">
        <v>0.25484000000000001</v>
      </c>
    </row>
    <row r="51" spans="1:8" x14ac:dyDescent="0.35">
      <c r="A51" s="8" t="s">
        <v>21</v>
      </c>
      <c r="B51" s="22" t="s">
        <v>18</v>
      </c>
      <c r="C51" s="22">
        <v>24</v>
      </c>
      <c r="D51" s="23">
        <v>0.22040699999999999</v>
      </c>
      <c r="E51" s="23">
        <v>0.219026</v>
      </c>
      <c r="F51" s="23">
        <v>0.81133898999999998</v>
      </c>
      <c r="G51" s="23">
        <v>0.80553043499999999</v>
      </c>
      <c r="H51" s="23">
        <v>0.247784</v>
      </c>
    </row>
    <row r="52" spans="1:8" x14ac:dyDescent="0.35">
      <c r="A52" s="8" t="s">
        <v>22</v>
      </c>
      <c r="B52" s="22" t="s">
        <v>18</v>
      </c>
      <c r="C52" s="22">
        <v>24</v>
      </c>
      <c r="D52" s="23">
        <v>0.201851</v>
      </c>
      <c r="E52" s="23">
        <v>0.206369</v>
      </c>
      <c r="F52" s="23">
        <v>0.69924077100000004</v>
      </c>
      <c r="G52" s="23">
        <v>0.71203911200000003</v>
      </c>
      <c r="H52" s="23">
        <v>0.281779</v>
      </c>
    </row>
    <row r="53" spans="1:8" x14ac:dyDescent="0.35">
      <c r="A53" s="8" t="s">
        <v>23</v>
      </c>
      <c r="B53" s="22" t="s">
        <v>18</v>
      </c>
      <c r="C53" s="22">
        <v>24</v>
      </c>
      <c r="D53" s="23">
        <v>0.23008899999999999</v>
      </c>
      <c r="E53" s="23">
        <v>0.22448499999999999</v>
      </c>
      <c r="F53" s="23">
        <v>0.85902242600000001</v>
      </c>
      <c r="G53" s="23">
        <v>0.75379142700000001</v>
      </c>
      <c r="H53" s="23">
        <v>0.24779399999999999</v>
      </c>
    </row>
    <row r="54" spans="1:8" x14ac:dyDescent="0.35">
      <c r="A54" s="8" t="s">
        <v>24</v>
      </c>
      <c r="B54" s="22" t="s">
        <v>18</v>
      </c>
      <c r="C54" s="22">
        <v>24</v>
      </c>
      <c r="D54" s="23">
        <v>0.21828900000000001</v>
      </c>
      <c r="E54" s="23">
        <v>0.219606</v>
      </c>
      <c r="F54" s="23">
        <v>0.80834281399999997</v>
      </c>
      <c r="G54" s="23">
        <v>0.83981624799999999</v>
      </c>
      <c r="H54" s="23">
        <v>0.27796500000000002</v>
      </c>
    </row>
    <row r="55" spans="1:8" x14ac:dyDescent="0.35">
      <c r="A55" s="8" t="s">
        <v>25</v>
      </c>
      <c r="B55" s="22" t="s">
        <v>18</v>
      </c>
      <c r="C55" s="22">
        <v>24</v>
      </c>
      <c r="D55" s="23">
        <v>0.218198</v>
      </c>
      <c r="E55" s="23">
        <v>0.21721499999999999</v>
      </c>
      <c r="F55" s="23">
        <v>0.92167595099999999</v>
      </c>
      <c r="G55" s="23">
        <v>0.84002267100000005</v>
      </c>
      <c r="H55" s="23">
        <v>0.24690500000000001</v>
      </c>
    </row>
    <row r="56" spans="1:8" x14ac:dyDescent="0.35">
      <c r="A56" s="8" t="s">
        <v>26</v>
      </c>
      <c r="B56" s="22" t="s">
        <v>18</v>
      </c>
      <c r="C56" s="22">
        <v>24</v>
      </c>
      <c r="D56" s="23">
        <v>0.21961900000000001</v>
      </c>
      <c r="E56" s="23">
        <v>0.226433</v>
      </c>
      <c r="F56" s="23">
        <v>0.77917596</v>
      </c>
      <c r="G56" s="23">
        <v>0.81993693000000001</v>
      </c>
      <c r="H56" s="23">
        <v>0.29899399999999998</v>
      </c>
    </row>
    <row r="57" spans="1:8" x14ac:dyDescent="0.35">
      <c r="A57" s="8" t="s">
        <v>27</v>
      </c>
      <c r="B57" s="22" t="s">
        <v>18</v>
      </c>
      <c r="C57" s="22">
        <v>24</v>
      </c>
      <c r="D57" s="23">
        <v>0.23194999999999999</v>
      </c>
      <c r="E57" s="23">
        <v>0.21926999999999999</v>
      </c>
      <c r="F57" s="23">
        <v>0.85820354300000001</v>
      </c>
      <c r="G57" s="23">
        <v>0.84154863300000005</v>
      </c>
      <c r="H57" s="23">
        <v>0.30073499999999997</v>
      </c>
    </row>
    <row r="58" spans="1:8" x14ac:dyDescent="0.35">
      <c r="A58" s="8" t="s">
        <v>28</v>
      </c>
      <c r="B58" s="22" t="s">
        <v>18</v>
      </c>
      <c r="C58" s="22">
        <v>24</v>
      </c>
      <c r="D58" s="23">
        <v>0.223079</v>
      </c>
      <c r="E58" s="23">
        <v>0.218719</v>
      </c>
      <c r="F58" s="23">
        <v>0.85163329799999998</v>
      </c>
      <c r="G58" s="23">
        <v>0.85702774400000004</v>
      </c>
      <c r="H58" s="23">
        <v>0.31004100000000001</v>
      </c>
    </row>
    <row r="59" spans="1:8" x14ac:dyDescent="0.35">
      <c r="A59" s="8" t="s">
        <v>29</v>
      </c>
      <c r="B59" s="22" t="s">
        <v>18</v>
      </c>
      <c r="C59" s="22">
        <v>24</v>
      </c>
      <c r="D59" s="23">
        <v>0.23238</v>
      </c>
      <c r="E59" s="23">
        <v>0.22520200000000001</v>
      </c>
      <c r="F59" s="23">
        <v>0.894022172</v>
      </c>
      <c r="G59" s="23">
        <v>0.89354893499999999</v>
      </c>
      <c r="H59" s="23">
        <v>0.29097000000000001</v>
      </c>
    </row>
    <row r="60" spans="1:8" x14ac:dyDescent="0.35">
      <c r="A60" s="8" t="s">
        <v>30</v>
      </c>
      <c r="B60" s="22" t="s">
        <v>18</v>
      </c>
      <c r="C60" s="22">
        <v>24</v>
      </c>
      <c r="D60" s="23">
        <v>0.232928</v>
      </c>
      <c r="E60" s="23">
        <v>0.23888999999999999</v>
      </c>
      <c r="F60" s="23">
        <v>0.86443088899999998</v>
      </c>
      <c r="G60" s="23">
        <v>0.88375168199999998</v>
      </c>
      <c r="H60" s="23">
        <v>0.31218299999999999</v>
      </c>
    </row>
    <row r="61" spans="1:8" x14ac:dyDescent="0.35">
      <c r="A61" s="8" t="s">
        <v>17</v>
      </c>
      <c r="B61" s="22" t="s">
        <v>31</v>
      </c>
      <c r="C61" s="22">
        <v>24</v>
      </c>
      <c r="D61" s="23" t="s">
        <v>33</v>
      </c>
      <c r="E61" s="23">
        <v>0.22583300000000001</v>
      </c>
      <c r="F61" s="23">
        <v>0.82818303699999996</v>
      </c>
      <c r="G61" s="23">
        <v>0.83056901999999999</v>
      </c>
      <c r="H61" s="23">
        <v>0.23519399999999999</v>
      </c>
    </row>
    <row r="62" spans="1:8" x14ac:dyDescent="0.35">
      <c r="A62" s="8" t="s">
        <v>19</v>
      </c>
      <c r="B62" s="22" t="s">
        <v>31</v>
      </c>
      <c r="C62" s="22">
        <v>24</v>
      </c>
      <c r="D62" s="23">
        <v>0.216388</v>
      </c>
      <c r="E62" s="23">
        <v>0.203484</v>
      </c>
      <c r="F62" s="23">
        <v>0.92543705700000001</v>
      </c>
      <c r="G62" s="23">
        <v>0.90369109800000003</v>
      </c>
      <c r="H62" s="23">
        <v>0.29797600000000002</v>
      </c>
    </row>
    <row r="63" spans="1:8" x14ac:dyDescent="0.35">
      <c r="A63" s="8" t="s">
        <v>20</v>
      </c>
      <c r="B63" s="22" t="s">
        <v>31</v>
      </c>
      <c r="C63" s="22">
        <v>24</v>
      </c>
      <c r="D63" s="23">
        <v>0.21271899999999999</v>
      </c>
      <c r="E63" s="23">
        <v>0.20547499999999999</v>
      </c>
      <c r="F63" s="23">
        <v>0.86716929099999995</v>
      </c>
      <c r="G63" s="23">
        <v>0.86632331100000004</v>
      </c>
      <c r="H63" s="23">
        <v>0.29716399999999998</v>
      </c>
    </row>
    <row r="64" spans="1:8" x14ac:dyDescent="0.35">
      <c r="A64" s="8" t="s">
        <v>21</v>
      </c>
      <c r="B64" s="22" t="s">
        <v>31</v>
      </c>
      <c r="C64" s="22">
        <v>24</v>
      </c>
      <c r="D64" s="23">
        <v>0.230244</v>
      </c>
      <c r="E64" s="23">
        <v>0.21845700000000001</v>
      </c>
      <c r="F64" s="23">
        <v>0.80105559599999998</v>
      </c>
      <c r="G64" s="23">
        <v>0.793718598</v>
      </c>
      <c r="H64" s="23">
        <v>0.28645399999999999</v>
      </c>
    </row>
    <row r="65" spans="1:8" x14ac:dyDescent="0.35">
      <c r="A65" s="8" t="s">
        <v>22</v>
      </c>
      <c r="B65" s="22" t="s">
        <v>31</v>
      </c>
      <c r="C65" s="22">
        <v>24</v>
      </c>
      <c r="D65" s="23">
        <v>0.222272</v>
      </c>
      <c r="E65" s="23">
        <v>0.209009</v>
      </c>
      <c r="F65" s="23">
        <v>0.82947070899999997</v>
      </c>
      <c r="G65" s="23">
        <v>0.82669009699999996</v>
      </c>
      <c r="H65" s="23">
        <v>0.219246</v>
      </c>
    </row>
    <row r="66" spans="1:8" x14ac:dyDescent="0.35">
      <c r="A66" s="8" t="s">
        <v>23</v>
      </c>
      <c r="B66" s="22" t="s">
        <v>31</v>
      </c>
      <c r="C66" s="22">
        <v>24</v>
      </c>
      <c r="D66" s="23">
        <v>0.23524600000000001</v>
      </c>
      <c r="E66" s="23">
        <v>0.222494</v>
      </c>
      <c r="F66" s="23">
        <v>0.931882612</v>
      </c>
      <c r="G66" s="23">
        <v>0.92567122599999996</v>
      </c>
      <c r="H66" s="23">
        <v>0.30073800000000001</v>
      </c>
    </row>
    <row r="67" spans="1:8" x14ac:dyDescent="0.35">
      <c r="A67" s="8" t="s">
        <v>24</v>
      </c>
      <c r="B67" s="22" t="s">
        <v>31</v>
      </c>
      <c r="C67" s="22">
        <v>24</v>
      </c>
      <c r="D67" s="23" t="s">
        <v>33</v>
      </c>
      <c r="E67" s="23">
        <v>0.211894</v>
      </c>
      <c r="F67" s="23">
        <v>0.87528738100000003</v>
      </c>
      <c r="G67" s="23">
        <v>0.89346009500000001</v>
      </c>
      <c r="H67" s="23">
        <v>0.29411799999999999</v>
      </c>
    </row>
    <row r="68" spans="1:8" x14ac:dyDescent="0.35">
      <c r="A68" s="8" t="s">
        <v>25</v>
      </c>
      <c r="B68" s="22" t="s">
        <v>31</v>
      </c>
      <c r="C68" s="22">
        <v>24</v>
      </c>
      <c r="D68" s="23">
        <v>0.22210199999999999</v>
      </c>
      <c r="E68" s="23">
        <v>0.20830399999999999</v>
      </c>
      <c r="F68" s="23">
        <v>0.90584741499999999</v>
      </c>
      <c r="G68" s="23">
        <v>0.89443733800000003</v>
      </c>
      <c r="H68" s="23">
        <v>0.29964200000000002</v>
      </c>
    </row>
    <row r="69" spans="1:8" x14ac:dyDescent="0.35">
      <c r="A69" s="8" t="s">
        <v>26</v>
      </c>
      <c r="B69" s="22" t="s">
        <v>31</v>
      </c>
      <c r="C69" s="22">
        <v>24</v>
      </c>
      <c r="D69" s="23">
        <v>0.23680999999999999</v>
      </c>
      <c r="E69" s="23">
        <v>0.22648299999999999</v>
      </c>
      <c r="F69" s="23">
        <v>0.860975516</v>
      </c>
      <c r="G69" s="23">
        <v>0.86140051500000003</v>
      </c>
      <c r="H69" s="23">
        <v>0.24521599999999999</v>
      </c>
    </row>
    <row r="70" spans="1:8" x14ac:dyDescent="0.35">
      <c r="A70" s="8" t="s">
        <v>27</v>
      </c>
      <c r="B70" s="22" t="s">
        <v>31</v>
      </c>
      <c r="C70" s="22">
        <v>24</v>
      </c>
      <c r="D70" s="23">
        <v>0.23038900000000001</v>
      </c>
      <c r="E70" s="23">
        <v>0.21590300000000001</v>
      </c>
      <c r="F70" s="23">
        <v>0.86858884700000005</v>
      </c>
      <c r="G70" s="23">
        <v>0.87230173899999996</v>
      </c>
      <c r="H70" s="23">
        <v>0.232154</v>
      </c>
    </row>
    <row r="71" spans="1:8" x14ac:dyDescent="0.35">
      <c r="A71" s="8" t="s">
        <v>28</v>
      </c>
      <c r="B71" s="22" t="s">
        <v>31</v>
      </c>
      <c r="C71" s="22">
        <v>24</v>
      </c>
      <c r="D71" s="23">
        <v>0.230653</v>
      </c>
      <c r="E71" s="23">
        <v>0.22176499999999999</v>
      </c>
      <c r="F71" s="23">
        <v>0.88015032100000001</v>
      </c>
      <c r="G71" s="23">
        <v>0.89655121400000004</v>
      </c>
      <c r="H71" s="23">
        <v>0.310562</v>
      </c>
    </row>
    <row r="72" spans="1:8" x14ac:dyDescent="0.35">
      <c r="A72" s="8" t="s">
        <v>29</v>
      </c>
      <c r="B72" s="22" t="s">
        <v>31</v>
      </c>
      <c r="C72" s="22">
        <v>24</v>
      </c>
      <c r="D72" s="23">
        <v>0.23621300000000001</v>
      </c>
      <c r="E72" s="23">
        <v>0.22519900000000001</v>
      </c>
      <c r="F72" s="23">
        <v>0.94809721000000002</v>
      </c>
      <c r="G72" s="23">
        <v>0.88160122500000004</v>
      </c>
      <c r="H72" s="23">
        <v>0.23905399999999999</v>
      </c>
    </row>
    <row r="73" spans="1:8" x14ac:dyDescent="0.35">
      <c r="A73" s="8" t="s">
        <v>30</v>
      </c>
      <c r="B73" s="22" t="s">
        <v>31</v>
      </c>
      <c r="C73" s="22">
        <v>24</v>
      </c>
      <c r="D73" s="23">
        <v>0.22134499999999999</v>
      </c>
      <c r="E73" s="23">
        <v>0.212454</v>
      </c>
      <c r="F73" s="23">
        <v>0.91283729199999997</v>
      </c>
      <c r="G73" s="23">
        <v>0.90902412700000002</v>
      </c>
      <c r="H73" s="23">
        <v>0.29077900000000001</v>
      </c>
    </row>
    <row r="74" spans="1:8" x14ac:dyDescent="0.35">
      <c r="A74" s="8" t="s">
        <v>17</v>
      </c>
      <c r="B74" s="22" t="s">
        <v>32</v>
      </c>
      <c r="C74" s="22">
        <v>24</v>
      </c>
      <c r="D74" s="23">
        <v>0.25172</v>
      </c>
      <c r="E74" s="23">
        <v>0.24038499999999999</v>
      </c>
      <c r="F74" s="23">
        <v>0.80765581600000003</v>
      </c>
      <c r="G74" s="23">
        <v>0.845060437</v>
      </c>
      <c r="H74" s="23" t="s">
        <v>33</v>
      </c>
    </row>
    <row r="75" spans="1:8" x14ac:dyDescent="0.35">
      <c r="A75" s="8" t="s">
        <v>19</v>
      </c>
      <c r="B75" s="22" t="s">
        <v>32</v>
      </c>
      <c r="C75" s="22">
        <v>24</v>
      </c>
      <c r="D75" s="23">
        <v>0.23496</v>
      </c>
      <c r="E75" s="23">
        <v>0.216087</v>
      </c>
      <c r="F75" s="23">
        <v>0.85470860400000004</v>
      </c>
      <c r="G75" s="23">
        <v>0.84446991000000005</v>
      </c>
      <c r="H75" s="23">
        <v>0.25358700000000001</v>
      </c>
    </row>
    <row r="76" spans="1:8" x14ac:dyDescent="0.35">
      <c r="A76" s="8" t="s">
        <v>20</v>
      </c>
      <c r="B76" s="22" t="s">
        <v>32</v>
      </c>
      <c r="C76" s="22">
        <v>24</v>
      </c>
      <c r="D76" s="23">
        <v>0.24193400000000001</v>
      </c>
      <c r="E76" s="23">
        <v>0.219947</v>
      </c>
      <c r="F76" s="23">
        <v>0.76235229500000001</v>
      </c>
      <c r="G76" s="23">
        <v>0.814867809</v>
      </c>
      <c r="H76" s="23">
        <v>0.22612199999999999</v>
      </c>
    </row>
    <row r="77" spans="1:8" x14ac:dyDescent="0.35">
      <c r="A77" s="8" t="s">
        <v>21</v>
      </c>
      <c r="B77" s="22" t="s">
        <v>32</v>
      </c>
      <c r="C77" s="22">
        <v>24</v>
      </c>
      <c r="D77" s="23">
        <v>0.18046899999999999</v>
      </c>
      <c r="E77" s="23">
        <v>0.20654800000000001</v>
      </c>
      <c r="F77" s="23">
        <v>0.83673874299999995</v>
      </c>
      <c r="G77" s="23">
        <v>0.81711102499999999</v>
      </c>
      <c r="H77" s="23">
        <v>0.22841500000000001</v>
      </c>
    </row>
    <row r="78" spans="1:8" x14ac:dyDescent="0.35">
      <c r="A78" s="8" t="s">
        <v>22</v>
      </c>
      <c r="B78" s="22" t="s">
        <v>32</v>
      </c>
      <c r="C78" s="22">
        <v>24</v>
      </c>
      <c r="D78" s="23">
        <v>0.23566500000000001</v>
      </c>
      <c r="E78" s="23">
        <v>0.22187799999999999</v>
      </c>
      <c r="F78" s="23">
        <v>0.823502336</v>
      </c>
      <c r="G78" s="23">
        <v>0.83778337300000005</v>
      </c>
      <c r="H78" s="23">
        <v>0.237175</v>
      </c>
    </row>
    <row r="79" spans="1:8" x14ac:dyDescent="0.35">
      <c r="A79" s="8" t="s">
        <v>23</v>
      </c>
      <c r="B79" s="22" t="s">
        <v>32</v>
      </c>
      <c r="C79" s="22">
        <v>24</v>
      </c>
      <c r="D79" s="23">
        <v>0.24729499999999999</v>
      </c>
      <c r="E79" s="23">
        <v>0.226632</v>
      </c>
      <c r="F79" s="23">
        <v>0.85548432500000005</v>
      </c>
      <c r="G79" s="23">
        <v>0.83639197799999998</v>
      </c>
      <c r="H79" s="23">
        <v>0.23791999999999999</v>
      </c>
    </row>
    <row r="80" spans="1:8" x14ac:dyDescent="0.35">
      <c r="A80" s="8" t="s">
        <v>24</v>
      </c>
      <c r="B80" s="22" t="s">
        <v>32</v>
      </c>
      <c r="C80" s="22">
        <v>24</v>
      </c>
      <c r="D80" s="23">
        <v>0.16827800000000001</v>
      </c>
      <c r="E80" s="23">
        <v>0.18945699999999999</v>
      </c>
      <c r="F80" s="23">
        <v>0.89917525799999998</v>
      </c>
      <c r="G80" s="23">
        <v>0.89675110400000002</v>
      </c>
      <c r="H80" s="23">
        <v>0.196492</v>
      </c>
    </row>
    <row r="81" spans="1:8" x14ac:dyDescent="0.35">
      <c r="A81" s="8" t="s">
        <v>25</v>
      </c>
      <c r="B81" s="22" t="s">
        <v>32</v>
      </c>
      <c r="C81" s="22">
        <v>24</v>
      </c>
      <c r="D81" s="23">
        <v>0.25446099999999999</v>
      </c>
      <c r="E81" s="23">
        <v>0.23327600000000001</v>
      </c>
      <c r="F81" s="23">
        <v>0.82119555700000002</v>
      </c>
      <c r="G81" s="23">
        <v>0.84032315999999996</v>
      </c>
      <c r="H81" s="23">
        <v>0.21843099999999999</v>
      </c>
    </row>
    <row r="82" spans="1:8" x14ac:dyDescent="0.35">
      <c r="A82" s="8" t="s">
        <v>26</v>
      </c>
      <c r="B82" s="22" t="s">
        <v>32</v>
      </c>
      <c r="C82" s="22">
        <v>24</v>
      </c>
      <c r="D82" s="23">
        <v>0.24659600000000001</v>
      </c>
      <c r="E82" s="23">
        <v>0.22326499999999999</v>
      </c>
      <c r="F82" s="23">
        <v>0.87807014299999997</v>
      </c>
      <c r="G82" s="23">
        <v>0.87175955199999999</v>
      </c>
      <c r="H82" s="23">
        <v>0.231241</v>
      </c>
    </row>
    <row r="83" spans="1:8" x14ac:dyDescent="0.35">
      <c r="A83" s="8" t="s">
        <v>27</v>
      </c>
      <c r="B83" s="22" t="s">
        <v>32</v>
      </c>
      <c r="C83" s="22">
        <v>24</v>
      </c>
      <c r="D83" s="23">
        <v>0.24028099999999999</v>
      </c>
      <c r="E83" s="23">
        <v>0.222355</v>
      </c>
      <c r="F83" s="23">
        <v>0.90153718999999999</v>
      </c>
      <c r="G83" s="23">
        <v>0.86963391800000001</v>
      </c>
      <c r="H83" s="23">
        <v>0.26283099999999998</v>
      </c>
    </row>
    <row r="84" spans="1:8" x14ac:dyDescent="0.35">
      <c r="A84" s="8" t="s">
        <v>28</v>
      </c>
      <c r="B84" s="22" t="s">
        <v>32</v>
      </c>
      <c r="C84" s="22">
        <v>24</v>
      </c>
      <c r="D84" s="23">
        <v>0.18295900000000001</v>
      </c>
      <c r="E84" s="23">
        <v>0.208483</v>
      </c>
      <c r="F84" s="23">
        <v>0.88906571300000004</v>
      </c>
      <c r="G84" s="23">
        <v>0.84877866300000004</v>
      </c>
      <c r="H84" s="23">
        <v>0.24015600000000001</v>
      </c>
    </row>
    <row r="85" spans="1:8" x14ac:dyDescent="0.35">
      <c r="A85" s="8" t="s">
        <v>29</v>
      </c>
      <c r="B85" s="22" t="s">
        <v>32</v>
      </c>
      <c r="C85" s="22">
        <v>24</v>
      </c>
      <c r="D85" s="23">
        <v>0.24587600000000001</v>
      </c>
      <c r="E85" s="23">
        <v>0.22597999999999999</v>
      </c>
      <c r="F85" s="23">
        <v>0.89119145099999997</v>
      </c>
      <c r="G85" s="23">
        <v>0.83165731399999998</v>
      </c>
      <c r="H85" s="23">
        <v>0.229464</v>
      </c>
    </row>
    <row r="86" spans="1:8" x14ac:dyDescent="0.35">
      <c r="A86" s="8" t="s">
        <v>30</v>
      </c>
      <c r="B86" s="22" t="s">
        <v>32</v>
      </c>
      <c r="C86" s="22">
        <v>24</v>
      </c>
      <c r="D86" s="23">
        <v>0.18134700000000001</v>
      </c>
      <c r="E86" s="23">
        <v>0.20369699999999999</v>
      </c>
      <c r="F86" s="23">
        <v>0.84184027500000003</v>
      </c>
      <c r="G86" s="23">
        <v>0.84903734500000005</v>
      </c>
      <c r="H86" s="23">
        <v>0.21878500000000001</v>
      </c>
    </row>
    <row r="87" spans="1:8" x14ac:dyDescent="0.35">
      <c r="A87" s="8" t="s">
        <v>17</v>
      </c>
      <c r="B87" s="22" t="s">
        <v>18</v>
      </c>
      <c r="C87" s="22">
        <v>120</v>
      </c>
      <c r="D87" s="23">
        <v>9.0521000000000004E-2</v>
      </c>
      <c r="E87" s="23">
        <v>9.1440999999999995E-2</v>
      </c>
      <c r="F87" s="23">
        <v>2.5810274000000001E-2</v>
      </c>
      <c r="G87" s="23">
        <v>3.0327848000000001E-2</v>
      </c>
      <c r="H87" s="23">
        <v>0.12314799999999999</v>
      </c>
    </row>
    <row r="88" spans="1:8" x14ac:dyDescent="0.35">
      <c r="A88" s="8" t="s">
        <v>19</v>
      </c>
      <c r="B88" s="22" t="s">
        <v>18</v>
      </c>
      <c r="C88" s="22">
        <v>120</v>
      </c>
      <c r="D88" s="23">
        <v>8.2887000000000002E-2</v>
      </c>
      <c r="E88" s="23">
        <v>6.9682999999999995E-2</v>
      </c>
      <c r="F88" s="23">
        <v>2.0700469999999999E-2</v>
      </c>
      <c r="G88" s="23">
        <v>2.4652784000000001E-2</v>
      </c>
      <c r="H88" s="23">
        <v>0.105076</v>
      </c>
    </row>
    <row r="89" spans="1:8" x14ac:dyDescent="0.35">
      <c r="A89" s="8" t="s">
        <v>20</v>
      </c>
      <c r="B89" s="22" t="s">
        <v>18</v>
      </c>
      <c r="C89" s="22">
        <v>120</v>
      </c>
      <c r="D89" s="23">
        <v>7.3909000000000002E-2</v>
      </c>
      <c r="E89" s="23">
        <v>7.6741000000000004E-2</v>
      </c>
      <c r="F89" s="23">
        <v>2.1784080000000001E-2</v>
      </c>
      <c r="G89" s="23">
        <v>2.589093E-2</v>
      </c>
      <c r="H89" s="23">
        <v>9.8758700000000005E-2</v>
      </c>
    </row>
    <row r="90" spans="1:8" x14ac:dyDescent="0.35">
      <c r="A90" s="8" t="s">
        <v>21</v>
      </c>
      <c r="B90" s="22" t="s">
        <v>18</v>
      </c>
      <c r="C90" s="22">
        <v>120</v>
      </c>
      <c r="D90" s="23">
        <v>7.5614000000000001E-2</v>
      </c>
      <c r="E90" s="23">
        <v>8.1773999999999999E-2</v>
      </c>
      <c r="F90" s="23">
        <v>2.074519E-2</v>
      </c>
      <c r="G90" s="23">
        <v>2.4838173000000002E-2</v>
      </c>
      <c r="H90" s="23">
        <v>0.10936899999999999</v>
      </c>
    </row>
    <row r="91" spans="1:8" x14ac:dyDescent="0.35">
      <c r="A91" s="8" t="s">
        <v>22</v>
      </c>
      <c r="B91" s="22" t="s">
        <v>18</v>
      </c>
      <c r="C91" s="22">
        <v>120</v>
      </c>
      <c r="D91" s="23">
        <v>7.9901E-2</v>
      </c>
      <c r="E91" s="23">
        <v>8.1275E-2</v>
      </c>
      <c r="F91" s="23">
        <v>2.2049408E-2</v>
      </c>
      <c r="G91" s="23">
        <v>2.6492953E-2</v>
      </c>
      <c r="H91" s="23">
        <v>0.116051</v>
      </c>
    </row>
    <row r="92" spans="1:8" x14ac:dyDescent="0.35">
      <c r="A92" s="8" t="s">
        <v>23</v>
      </c>
      <c r="B92" s="22" t="s">
        <v>18</v>
      </c>
      <c r="C92" s="22">
        <v>120</v>
      </c>
      <c r="D92" s="23">
        <v>8.3356E-2</v>
      </c>
      <c r="E92" s="23">
        <v>8.1071000000000004E-2</v>
      </c>
      <c r="F92" s="23">
        <v>2.0281077000000002E-2</v>
      </c>
      <c r="G92" s="23">
        <v>2.4949091999999999E-2</v>
      </c>
      <c r="H92" s="23">
        <v>0.114857</v>
      </c>
    </row>
    <row r="93" spans="1:8" x14ac:dyDescent="0.35">
      <c r="A93" s="8" t="s">
        <v>24</v>
      </c>
      <c r="B93" s="22" t="s">
        <v>18</v>
      </c>
      <c r="C93" s="22">
        <v>120</v>
      </c>
      <c r="D93" s="23">
        <v>8.3275000000000002E-2</v>
      </c>
      <c r="E93" s="23">
        <v>8.3809999999999996E-2</v>
      </c>
      <c r="F93" s="23">
        <v>2.1186764E-2</v>
      </c>
      <c r="G93" s="23">
        <v>2.6631308999999999E-2</v>
      </c>
      <c r="H93" s="23">
        <v>0.109682</v>
      </c>
    </row>
    <row r="94" spans="1:8" x14ac:dyDescent="0.35">
      <c r="A94" s="8" t="s">
        <v>25</v>
      </c>
      <c r="B94" s="22" t="s">
        <v>18</v>
      </c>
      <c r="C94" s="22">
        <v>120</v>
      </c>
      <c r="D94" s="23">
        <v>7.8773999999999997E-2</v>
      </c>
      <c r="E94" s="23">
        <v>8.0573000000000006E-2</v>
      </c>
      <c r="F94" s="23">
        <v>2.3673864999999999E-2</v>
      </c>
      <c r="G94" s="23">
        <v>2.7064013000000001E-2</v>
      </c>
      <c r="H94" s="23">
        <v>0.103543</v>
      </c>
    </row>
    <row r="95" spans="1:8" x14ac:dyDescent="0.35">
      <c r="A95" s="8" t="s">
        <v>26</v>
      </c>
      <c r="B95" s="22" t="s">
        <v>18</v>
      </c>
      <c r="C95" s="22">
        <v>120</v>
      </c>
      <c r="D95" s="23">
        <v>7.7798000000000006E-2</v>
      </c>
      <c r="E95" s="23">
        <v>8.0959000000000003E-2</v>
      </c>
      <c r="F95" s="23">
        <v>2.4921373E-2</v>
      </c>
      <c r="G95" s="23">
        <v>2.7902901000000001E-2</v>
      </c>
      <c r="H95" s="23">
        <v>0.11003</v>
      </c>
    </row>
    <row r="96" spans="1:8" x14ac:dyDescent="0.35">
      <c r="A96" s="8" t="s">
        <v>27</v>
      </c>
      <c r="B96" s="22" t="s">
        <v>18</v>
      </c>
      <c r="C96" s="22">
        <v>120</v>
      </c>
      <c r="D96" s="23">
        <v>8.9690000000000006E-2</v>
      </c>
      <c r="E96" s="23">
        <v>8.6627999999999997E-2</v>
      </c>
      <c r="F96" s="23">
        <v>2.1037614E-2</v>
      </c>
      <c r="G96" s="23">
        <v>2.6038431000000001E-2</v>
      </c>
      <c r="H96" s="23">
        <v>0.10090399999999999</v>
      </c>
    </row>
    <row r="97" spans="1:8" x14ac:dyDescent="0.35">
      <c r="A97" s="8" t="s">
        <v>28</v>
      </c>
      <c r="B97" s="22" t="s">
        <v>18</v>
      </c>
      <c r="C97" s="22">
        <v>120</v>
      </c>
      <c r="D97" s="23">
        <v>8.9882000000000004E-2</v>
      </c>
      <c r="E97" s="23">
        <v>8.9687000000000003E-2</v>
      </c>
      <c r="F97" s="23">
        <v>2.0185760000000001E-2</v>
      </c>
      <c r="G97" s="23">
        <v>2.1449699999999999E-2</v>
      </c>
      <c r="H97" s="23">
        <v>0.105411</v>
      </c>
    </row>
    <row r="98" spans="1:8" x14ac:dyDescent="0.35">
      <c r="A98" s="8" t="s">
        <v>29</v>
      </c>
      <c r="B98" s="22" t="s">
        <v>18</v>
      </c>
      <c r="C98" s="22">
        <v>120</v>
      </c>
      <c r="D98" s="23">
        <v>9.5269000000000006E-2</v>
      </c>
      <c r="E98" s="23">
        <v>9.2868999999999993E-2</v>
      </c>
      <c r="F98" s="23">
        <v>2.2292434999999999E-2</v>
      </c>
      <c r="G98" s="23">
        <v>2.4109289999999998E-2</v>
      </c>
      <c r="H98" s="23">
        <v>0.111954</v>
      </c>
    </row>
    <row r="99" spans="1:8" x14ac:dyDescent="0.35">
      <c r="A99" s="8" t="s">
        <v>30</v>
      </c>
      <c r="B99" s="22" t="s">
        <v>18</v>
      </c>
      <c r="C99" s="22">
        <v>120</v>
      </c>
      <c r="D99" s="23">
        <v>9.1324000000000002E-2</v>
      </c>
      <c r="E99" s="23">
        <v>9.1902999999999999E-2</v>
      </c>
      <c r="F99" s="23">
        <v>2.3845195E-2</v>
      </c>
      <c r="G99" s="23">
        <v>2.6746408999999999E-2</v>
      </c>
      <c r="H99" s="23">
        <v>0.116033</v>
      </c>
    </row>
    <row r="100" spans="1:8" x14ac:dyDescent="0.35">
      <c r="A100" s="8" t="s">
        <v>17</v>
      </c>
      <c r="B100" s="22" t="s">
        <v>31</v>
      </c>
      <c r="C100" s="22">
        <v>120</v>
      </c>
      <c r="D100" s="23">
        <v>9.8843E-2</v>
      </c>
      <c r="E100" s="23">
        <v>8.6728E-2</v>
      </c>
      <c r="F100" s="23">
        <v>1.9358845E-2</v>
      </c>
      <c r="G100" s="23">
        <v>2.6840868E-2</v>
      </c>
      <c r="H100" s="23">
        <v>0.112693</v>
      </c>
    </row>
    <row r="101" spans="1:8" x14ac:dyDescent="0.35">
      <c r="A101" s="8" t="s">
        <v>19</v>
      </c>
      <c r="B101" s="22" t="s">
        <v>31</v>
      </c>
      <c r="C101" s="22">
        <v>120</v>
      </c>
      <c r="D101" s="23">
        <v>8.4625000000000006E-2</v>
      </c>
      <c r="E101" s="23">
        <v>7.5203000000000006E-2</v>
      </c>
      <c r="F101" s="23">
        <v>1.2871327E-2</v>
      </c>
      <c r="G101" s="23">
        <v>9.3308420000000006E-3</v>
      </c>
      <c r="H101" s="23">
        <v>0.109487</v>
      </c>
    </row>
    <row r="102" spans="1:8" x14ac:dyDescent="0.35">
      <c r="A102" s="8" t="s">
        <v>20</v>
      </c>
      <c r="B102" s="22" t="s">
        <v>31</v>
      </c>
      <c r="C102" s="22">
        <v>120</v>
      </c>
      <c r="D102" s="23">
        <v>9.6072000000000005E-2</v>
      </c>
      <c r="E102" s="23">
        <v>8.1044000000000005E-2</v>
      </c>
      <c r="F102" s="23">
        <v>1.5053176E-2</v>
      </c>
      <c r="G102" s="23">
        <v>1.3415665E-2</v>
      </c>
      <c r="H102" s="23">
        <v>0.105949</v>
      </c>
    </row>
    <row r="103" spans="1:8" x14ac:dyDescent="0.35">
      <c r="A103" s="8" t="s">
        <v>21</v>
      </c>
      <c r="B103" s="22" t="s">
        <v>31</v>
      </c>
      <c r="C103" s="22">
        <v>120</v>
      </c>
      <c r="D103" s="23">
        <v>8.9752999999999999E-2</v>
      </c>
      <c r="E103" s="23">
        <v>7.8131999999999993E-2</v>
      </c>
      <c r="F103" s="23">
        <v>1.3704597000000001E-2</v>
      </c>
      <c r="G103" s="23">
        <v>1.0825279E-2</v>
      </c>
      <c r="H103" s="23">
        <v>0.10474799999999999</v>
      </c>
    </row>
    <row r="104" spans="1:8" x14ac:dyDescent="0.35">
      <c r="A104" s="8" t="s">
        <v>22</v>
      </c>
      <c r="B104" s="22" t="s">
        <v>31</v>
      </c>
      <c r="C104" s="22">
        <v>120</v>
      </c>
      <c r="D104" s="23">
        <v>8.8717000000000004E-2</v>
      </c>
      <c r="E104" s="23">
        <v>7.4356000000000005E-2</v>
      </c>
      <c r="F104" s="23">
        <v>1.5937521E-2</v>
      </c>
      <c r="G104" s="23">
        <v>1.071982E-2</v>
      </c>
      <c r="H104" s="23">
        <v>0.105963</v>
      </c>
    </row>
    <row r="105" spans="1:8" x14ac:dyDescent="0.35">
      <c r="A105" s="8" t="s">
        <v>23</v>
      </c>
      <c r="B105" s="22" t="s">
        <v>31</v>
      </c>
      <c r="C105" s="22">
        <v>120</v>
      </c>
      <c r="D105" s="23">
        <v>8.6579000000000003E-2</v>
      </c>
      <c r="E105" s="23">
        <v>7.5161000000000006E-2</v>
      </c>
      <c r="F105" s="23">
        <v>1.2598206000000001E-2</v>
      </c>
      <c r="G105" s="23">
        <v>1.2649575E-2</v>
      </c>
      <c r="H105" s="23">
        <v>0.10596700000000001</v>
      </c>
    </row>
    <row r="106" spans="1:8" x14ac:dyDescent="0.35">
      <c r="A106" s="8" t="s">
        <v>24</v>
      </c>
      <c r="B106" s="22" t="s">
        <v>31</v>
      </c>
      <c r="C106" s="22">
        <v>120</v>
      </c>
      <c r="D106" s="23">
        <v>8.2877999999999993E-2</v>
      </c>
      <c r="E106" s="23">
        <v>7.3144000000000001E-2</v>
      </c>
      <c r="F106" s="23">
        <v>1.1817533999999999E-2</v>
      </c>
      <c r="G106" s="23">
        <v>1.2739617E-2</v>
      </c>
      <c r="H106" s="23">
        <v>0.10606500000000001</v>
      </c>
    </row>
    <row r="107" spans="1:8" x14ac:dyDescent="0.35">
      <c r="A107" s="8" t="s">
        <v>25</v>
      </c>
      <c r="B107" s="22" t="s">
        <v>31</v>
      </c>
      <c r="C107" s="22">
        <v>120</v>
      </c>
      <c r="D107" s="23">
        <v>9.1309000000000001E-2</v>
      </c>
      <c r="E107" s="23">
        <v>7.893E-2</v>
      </c>
      <c r="F107" s="23">
        <v>1.3563120999999999E-2</v>
      </c>
      <c r="G107" s="23">
        <v>1.253548E-2</v>
      </c>
      <c r="H107" s="23">
        <v>0.106921</v>
      </c>
    </row>
    <row r="108" spans="1:8" x14ac:dyDescent="0.35">
      <c r="A108" s="8" t="s">
        <v>26</v>
      </c>
      <c r="B108" s="22" t="s">
        <v>31</v>
      </c>
      <c r="C108" s="22">
        <v>120</v>
      </c>
      <c r="D108" s="23" t="s">
        <v>33</v>
      </c>
      <c r="E108" s="23" t="s">
        <v>33</v>
      </c>
      <c r="F108" s="23">
        <v>1.4975963E-2</v>
      </c>
      <c r="G108" s="23">
        <v>1.8605635999999998E-2</v>
      </c>
      <c r="H108" s="23">
        <v>0.105396</v>
      </c>
    </row>
    <row r="109" spans="1:8" x14ac:dyDescent="0.35">
      <c r="A109" s="8" t="s">
        <v>27</v>
      </c>
      <c r="B109" s="22" t="s">
        <v>31</v>
      </c>
      <c r="C109" s="22">
        <v>120</v>
      </c>
      <c r="D109" s="23">
        <v>9.1368000000000005E-2</v>
      </c>
      <c r="E109" s="23">
        <v>8.4803000000000003E-2</v>
      </c>
      <c r="F109" s="23">
        <v>1.5703846E-2</v>
      </c>
      <c r="G109" s="23">
        <v>1.3940607000000001E-2</v>
      </c>
      <c r="H109" s="23">
        <v>0.102035</v>
      </c>
    </row>
    <row r="110" spans="1:8" x14ac:dyDescent="0.35">
      <c r="A110" s="8" t="s">
        <v>28</v>
      </c>
      <c r="B110" s="22" t="s">
        <v>31</v>
      </c>
      <c r="C110" s="22">
        <v>120</v>
      </c>
      <c r="D110" s="23">
        <v>8.6122000000000004E-2</v>
      </c>
      <c r="E110" s="23">
        <v>7.6838000000000004E-2</v>
      </c>
      <c r="F110" s="23">
        <v>1.2260221999999999E-2</v>
      </c>
      <c r="G110" s="23">
        <v>3.5011819999999998E-3</v>
      </c>
      <c r="H110" s="23">
        <v>0.10904800000000001</v>
      </c>
    </row>
    <row r="111" spans="1:8" x14ac:dyDescent="0.35">
      <c r="A111" s="8" t="s">
        <v>29</v>
      </c>
      <c r="B111" s="22" t="s">
        <v>31</v>
      </c>
      <c r="C111" s="22">
        <v>120</v>
      </c>
      <c r="D111" s="23">
        <v>9.4060000000000005E-2</v>
      </c>
      <c r="E111" s="23">
        <v>7.9396999999999995E-2</v>
      </c>
      <c r="F111" s="23">
        <v>1.2964365E-2</v>
      </c>
      <c r="G111" s="23">
        <v>1.1306009000000001E-2</v>
      </c>
      <c r="H111" s="23">
        <v>0.112161</v>
      </c>
    </row>
    <row r="112" spans="1:8" x14ac:dyDescent="0.35">
      <c r="A112" s="8" t="s">
        <v>30</v>
      </c>
      <c r="B112" s="22" t="s">
        <v>31</v>
      </c>
      <c r="C112" s="22">
        <v>120</v>
      </c>
      <c r="D112" s="23">
        <v>8.9765999999999999E-2</v>
      </c>
      <c r="E112" s="23">
        <v>8.1636E-2</v>
      </c>
      <c r="F112" s="23">
        <v>1.2941345E-2</v>
      </c>
      <c r="G112" s="23">
        <v>1.3875805E-2</v>
      </c>
      <c r="H112" s="23">
        <v>0.10444100000000001</v>
      </c>
    </row>
    <row r="113" spans="1:8" x14ac:dyDescent="0.35">
      <c r="A113" s="8" t="s">
        <v>17</v>
      </c>
      <c r="B113" s="22" t="s">
        <v>32</v>
      </c>
      <c r="C113" s="22">
        <v>120</v>
      </c>
      <c r="D113" s="23">
        <v>5.4460000000000001E-2</v>
      </c>
      <c r="E113" s="23">
        <v>6.5234E-2</v>
      </c>
      <c r="F113" s="23">
        <v>8.6938970000000008E-3</v>
      </c>
      <c r="G113" s="23">
        <v>1.5331479E-2</v>
      </c>
      <c r="H113" s="23">
        <v>9.0059600000000004E-2</v>
      </c>
    </row>
    <row r="114" spans="1:8" x14ac:dyDescent="0.35">
      <c r="A114" s="8" t="s">
        <v>19</v>
      </c>
      <c r="B114" s="22" t="s">
        <v>32</v>
      </c>
      <c r="C114" s="22">
        <v>120</v>
      </c>
      <c r="D114" s="23">
        <v>5.8129E-2</v>
      </c>
      <c r="E114" s="23">
        <v>6.6694000000000003E-2</v>
      </c>
      <c r="F114" s="23">
        <v>1.1482846999999999E-2</v>
      </c>
      <c r="G114" s="23">
        <v>2.1592106E-2</v>
      </c>
      <c r="H114" s="23">
        <v>9.5674599999999999E-2</v>
      </c>
    </row>
    <row r="115" spans="1:8" x14ac:dyDescent="0.35">
      <c r="A115" s="8" t="s">
        <v>20</v>
      </c>
      <c r="B115" s="22" t="s">
        <v>32</v>
      </c>
      <c r="C115" s="22">
        <v>120</v>
      </c>
      <c r="D115" s="23">
        <v>8.4512000000000004E-2</v>
      </c>
      <c r="E115" s="23">
        <v>7.2375999999999996E-2</v>
      </c>
      <c r="F115" s="23">
        <v>9.8974749999999993E-3</v>
      </c>
      <c r="G115" s="23">
        <v>1.4938231E-2</v>
      </c>
      <c r="H115" s="23">
        <v>8.8373400000000005E-2</v>
      </c>
    </row>
    <row r="116" spans="1:8" x14ac:dyDescent="0.35">
      <c r="A116" s="8" t="s">
        <v>21</v>
      </c>
      <c r="B116" s="22" t="s">
        <v>32</v>
      </c>
      <c r="C116" s="22">
        <v>120</v>
      </c>
      <c r="D116" s="23">
        <v>9.0596999999999997E-2</v>
      </c>
      <c r="E116" s="23">
        <v>7.4718999999999994E-2</v>
      </c>
      <c r="F116" s="23">
        <v>1.0912445999999999E-2</v>
      </c>
      <c r="G116" s="23">
        <v>1.8075206999999999E-2</v>
      </c>
      <c r="H116" s="23">
        <v>8.8242899999999999E-2</v>
      </c>
    </row>
    <row r="117" spans="1:8" x14ac:dyDescent="0.35">
      <c r="A117" s="8" t="s">
        <v>22</v>
      </c>
      <c r="B117" s="22" t="s">
        <v>32</v>
      </c>
      <c r="C117" s="22">
        <v>120</v>
      </c>
      <c r="D117" s="23">
        <v>8.9014999999999997E-2</v>
      </c>
      <c r="E117" s="23">
        <v>7.6946000000000001E-2</v>
      </c>
      <c r="F117" s="23">
        <v>1.7563176999999999E-2</v>
      </c>
      <c r="G117" s="23">
        <v>3.4415023000000003E-2</v>
      </c>
      <c r="H117" s="23">
        <v>9.3178800000000006E-2</v>
      </c>
    </row>
    <row r="118" spans="1:8" x14ac:dyDescent="0.35">
      <c r="A118" s="8" t="s">
        <v>23</v>
      </c>
      <c r="B118" s="22" t="s">
        <v>32</v>
      </c>
      <c r="C118" s="22">
        <v>120</v>
      </c>
      <c r="D118" s="23">
        <v>8.7386000000000005E-2</v>
      </c>
      <c r="E118" s="23">
        <v>7.4840000000000004E-2</v>
      </c>
      <c r="F118" s="23">
        <v>2.036872E-2</v>
      </c>
      <c r="G118" s="23">
        <v>2.7165004E-2</v>
      </c>
      <c r="H118" s="23">
        <v>9.1796600000000006E-2</v>
      </c>
    </row>
    <row r="119" spans="1:8" x14ac:dyDescent="0.35">
      <c r="A119" s="8" t="s">
        <v>24</v>
      </c>
      <c r="B119" s="22" t="s">
        <v>32</v>
      </c>
      <c r="C119" s="22">
        <v>120</v>
      </c>
      <c r="D119" s="23">
        <v>7.5491000000000003E-2</v>
      </c>
      <c r="E119" s="23">
        <v>6.7254999999999995E-2</v>
      </c>
      <c r="F119" s="23">
        <v>1.1291961999999999E-2</v>
      </c>
      <c r="G119" s="23">
        <v>1.9041474999999999E-2</v>
      </c>
      <c r="H119" s="23">
        <v>9.2812800000000001E-2</v>
      </c>
    </row>
    <row r="120" spans="1:8" x14ac:dyDescent="0.35">
      <c r="A120" s="8" t="s">
        <v>25</v>
      </c>
      <c r="B120" s="22" t="s">
        <v>32</v>
      </c>
      <c r="C120" s="22">
        <v>120</v>
      </c>
      <c r="D120" s="23">
        <v>9.6308000000000005E-2</v>
      </c>
      <c r="E120" s="23">
        <v>7.9534999999999995E-2</v>
      </c>
      <c r="F120" s="23">
        <v>1.2354819E-2</v>
      </c>
      <c r="G120" s="23">
        <v>2.2464047000000001E-2</v>
      </c>
      <c r="H120" s="23">
        <v>7.9831700000000005E-2</v>
      </c>
    </row>
    <row r="121" spans="1:8" x14ac:dyDescent="0.35">
      <c r="A121" s="8" t="s">
        <v>26</v>
      </c>
      <c r="B121" s="22" t="s">
        <v>32</v>
      </c>
      <c r="C121" s="22">
        <v>120</v>
      </c>
      <c r="D121" s="23">
        <v>5.3726999999999997E-2</v>
      </c>
      <c r="E121" s="23">
        <v>6.5411999999999998E-2</v>
      </c>
      <c r="F121" s="23">
        <v>1.1482414999999999E-2</v>
      </c>
      <c r="G121" s="23">
        <v>1.9771664000000001E-2</v>
      </c>
      <c r="H121" s="23">
        <v>9.07086E-2</v>
      </c>
    </row>
    <row r="122" spans="1:8" x14ac:dyDescent="0.35">
      <c r="A122" s="8" t="s">
        <v>27</v>
      </c>
      <c r="B122" s="22" t="s">
        <v>32</v>
      </c>
      <c r="C122" s="22">
        <v>120</v>
      </c>
      <c r="D122" s="23">
        <v>8.9209999999999998E-2</v>
      </c>
      <c r="E122" s="23">
        <v>7.8169000000000002E-2</v>
      </c>
      <c r="F122" s="23">
        <v>1.1232014E-2</v>
      </c>
      <c r="G122" s="23">
        <v>1.8134259E-2</v>
      </c>
      <c r="H122" s="23">
        <v>9.7200700000000001E-2</v>
      </c>
    </row>
    <row r="123" spans="1:8" x14ac:dyDescent="0.35">
      <c r="A123" s="8" t="s">
        <v>28</v>
      </c>
      <c r="B123" s="22" t="s">
        <v>32</v>
      </c>
      <c r="C123" s="22">
        <v>120</v>
      </c>
      <c r="D123" s="23">
        <v>8.9867000000000002E-2</v>
      </c>
      <c r="E123" s="23">
        <v>7.6397000000000007E-2</v>
      </c>
      <c r="F123" s="23">
        <v>1.9114857999999998E-2</v>
      </c>
      <c r="G123" s="23">
        <v>2.2538646999999998E-2</v>
      </c>
      <c r="H123" s="23">
        <v>8.4087999999999996E-2</v>
      </c>
    </row>
    <row r="124" spans="1:8" x14ac:dyDescent="0.35">
      <c r="A124" s="8" t="s">
        <v>29</v>
      </c>
      <c r="B124" s="22" t="s">
        <v>32</v>
      </c>
      <c r="C124" s="22">
        <v>120</v>
      </c>
      <c r="D124" s="23">
        <v>6.7093E-2</v>
      </c>
      <c r="E124" s="23">
        <v>6.6077999999999998E-2</v>
      </c>
      <c r="F124" s="23">
        <v>1.6455707E-2</v>
      </c>
      <c r="G124" s="23">
        <v>2.2829076E-2</v>
      </c>
      <c r="H124" s="23">
        <v>9.1009400000000004E-2</v>
      </c>
    </row>
    <row r="125" spans="1:8" x14ac:dyDescent="0.35">
      <c r="A125" s="8" t="s">
        <v>30</v>
      </c>
      <c r="B125" s="22" t="s">
        <v>32</v>
      </c>
      <c r="C125" s="22">
        <v>120</v>
      </c>
      <c r="D125" s="23">
        <v>7.1596000000000007E-2</v>
      </c>
      <c r="E125" s="23">
        <v>7.2172E-2</v>
      </c>
      <c r="F125" s="23">
        <v>8.6156180000000002E-3</v>
      </c>
      <c r="G125" s="23">
        <v>1.5692457999999999E-2</v>
      </c>
      <c r="H125" s="23">
        <v>9.5667299999999997E-2</v>
      </c>
    </row>
  </sheetData>
  <mergeCells count="1">
    <mergeCell ref="A2:U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workbookViewId="0">
      <selection activeCell="I16" sqref="I16"/>
    </sheetView>
  </sheetViews>
  <sheetFormatPr defaultRowHeight="14.5" x14ac:dyDescent="0.35"/>
  <cols>
    <col min="1" max="1" width="9.54296875" bestFit="1" customWidth="1"/>
    <col min="2" max="2" width="16.7265625" customWidth="1"/>
    <col min="3" max="3" width="18.26953125" customWidth="1"/>
    <col min="4" max="5" width="16.7265625" customWidth="1"/>
  </cols>
  <sheetData>
    <row r="1" spans="1:5" ht="16.5" x14ac:dyDescent="0.45">
      <c r="A1" t="s">
        <v>107</v>
      </c>
    </row>
    <row r="2" spans="1:5" s="35" customFormat="1" x14ac:dyDescent="0.35"/>
    <row r="3" spans="1:5" ht="16.5" x14ac:dyDescent="0.45">
      <c r="A3" t="s">
        <v>16</v>
      </c>
      <c r="B3" s="26" t="s">
        <v>103</v>
      </c>
      <c r="C3" s="26" t="s">
        <v>104</v>
      </c>
      <c r="D3" s="26" t="s">
        <v>105</v>
      </c>
      <c r="E3" s="26" t="s">
        <v>106</v>
      </c>
    </row>
    <row r="4" spans="1:5" x14ac:dyDescent="0.35">
      <c r="A4" t="s">
        <v>17</v>
      </c>
      <c r="B4" s="36">
        <v>0.27658247977747002</v>
      </c>
      <c r="C4" s="36">
        <v>1.54117790505821E-2</v>
      </c>
      <c r="D4" s="36">
        <v>0.26876795373490198</v>
      </c>
      <c r="E4" s="36">
        <v>6.7751404549753697E-3</v>
      </c>
    </row>
    <row r="5" spans="1:5" x14ac:dyDescent="0.35">
      <c r="A5" t="s">
        <v>19</v>
      </c>
      <c r="B5" s="36">
        <v>0.23470708286143299</v>
      </c>
      <c r="C5" s="36">
        <v>1.17161974071242E-2</v>
      </c>
      <c r="D5" s="36">
        <v>0.22680757723449901</v>
      </c>
      <c r="E5" s="36">
        <v>8.7061902831577897E-3</v>
      </c>
    </row>
    <row r="6" spans="1:5" x14ac:dyDescent="0.35">
      <c r="A6" t="s">
        <v>20</v>
      </c>
      <c r="B6" s="36">
        <v>0.25529107783185401</v>
      </c>
      <c r="C6" s="36">
        <v>1.6987260349774099E-2</v>
      </c>
      <c r="D6" s="36">
        <v>0.24153345079229699</v>
      </c>
      <c r="E6" s="36">
        <v>7.5075652823630504E-3</v>
      </c>
    </row>
    <row r="7" spans="1:5" x14ac:dyDescent="0.35">
      <c r="A7" t="s">
        <v>21</v>
      </c>
      <c r="B7" s="36">
        <v>0.24780533293702101</v>
      </c>
      <c r="C7" s="36">
        <v>1.9584893783662901E-2</v>
      </c>
      <c r="D7" s="36">
        <v>0.25411370626123803</v>
      </c>
      <c r="E7" s="36">
        <v>5.84877590115434E-3</v>
      </c>
    </row>
    <row r="8" spans="1:5" x14ac:dyDescent="0.35">
      <c r="A8" t="s">
        <v>22</v>
      </c>
      <c r="B8" s="36">
        <v>0.26625151835261601</v>
      </c>
      <c r="C8" s="36">
        <v>2.0467207522774301E-2</v>
      </c>
      <c r="D8" s="36">
        <v>0.26587592036573499</v>
      </c>
      <c r="E8" s="36">
        <v>1.4868591444473901E-2</v>
      </c>
    </row>
    <row r="9" spans="1:5" x14ac:dyDescent="0.35">
      <c r="A9" t="s">
        <v>23</v>
      </c>
      <c r="B9" s="36">
        <v>0.24995841853374301</v>
      </c>
      <c r="C9" s="36">
        <v>9.8191502388007001E-3</v>
      </c>
      <c r="D9" s="36">
        <v>0.25406246136961302</v>
      </c>
      <c r="E9" s="36">
        <v>1.51563806704446E-2</v>
      </c>
    </row>
    <row r="10" spans="1:5" x14ac:dyDescent="0.35">
      <c r="A10" t="s">
        <v>24</v>
      </c>
      <c r="B10" s="36">
        <v>0.20959260767055499</v>
      </c>
      <c r="C10" s="36">
        <v>2.51001166410884E-2</v>
      </c>
      <c r="D10" s="36">
        <v>0.22544257120826899</v>
      </c>
      <c r="E10" s="36">
        <v>1.1744934014004799E-2</v>
      </c>
    </row>
    <row r="11" spans="1:5" x14ac:dyDescent="0.35">
      <c r="A11" t="s">
        <v>25</v>
      </c>
      <c r="B11" s="36">
        <v>0.25220086367012401</v>
      </c>
      <c r="C11" s="36">
        <v>1.6605255418770799E-2</v>
      </c>
      <c r="D11" s="36">
        <v>0.24699616404864</v>
      </c>
      <c r="E11" s="36">
        <v>1.09597288940697E-2</v>
      </c>
    </row>
    <row r="12" spans="1:5" x14ac:dyDescent="0.35">
      <c r="A12" t="s">
        <v>26</v>
      </c>
      <c r="B12" s="36">
        <v>0.27917519041837802</v>
      </c>
      <c r="C12" s="36">
        <v>1.3829251564710199E-2</v>
      </c>
      <c r="D12" s="36">
        <v>0.26148854931264498</v>
      </c>
      <c r="E12" s="36">
        <v>5.6133071632411503E-3</v>
      </c>
    </row>
    <row r="13" spans="1:5" x14ac:dyDescent="0.35">
      <c r="A13" t="s">
        <v>27</v>
      </c>
      <c r="B13" s="36">
        <v>0.25068370611268598</v>
      </c>
      <c r="C13" s="36">
        <v>5.9789972593377897E-3</v>
      </c>
      <c r="D13" s="36">
        <v>0.24301787799917299</v>
      </c>
      <c r="E13" s="36">
        <v>4.2491746415801697E-3</v>
      </c>
    </row>
    <row r="14" spans="1:5" x14ac:dyDescent="0.35">
      <c r="A14" t="s">
        <v>28</v>
      </c>
      <c r="B14" s="36">
        <v>0.23196465076306799</v>
      </c>
      <c r="C14" s="36">
        <v>1.81299820768373E-2</v>
      </c>
      <c r="D14" s="36">
        <v>0.242279940278815</v>
      </c>
      <c r="E14" s="36">
        <v>7.6599220432678802E-3</v>
      </c>
    </row>
    <row r="15" spans="1:5" x14ac:dyDescent="0.35">
      <c r="A15" t="s">
        <v>29</v>
      </c>
      <c r="B15" s="36">
        <v>0.253943185538898</v>
      </c>
      <c r="C15" s="36">
        <v>7.8172749741138997E-3</v>
      </c>
      <c r="D15" s="36">
        <v>0.25315569200336002</v>
      </c>
      <c r="E15" s="36">
        <v>6.60581361516105E-3</v>
      </c>
    </row>
    <row r="16" spans="1:5" x14ac:dyDescent="0.35">
      <c r="A16" t="s">
        <v>30</v>
      </c>
      <c r="B16" s="36">
        <v>0.23291414244511899</v>
      </c>
      <c r="C16" s="36">
        <v>1.9434615305908402E-2</v>
      </c>
      <c r="D16" s="36">
        <v>0.23938927287209699</v>
      </c>
      <c r="E16" s="36">
        <v>1.3381040868623E-2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workbookViewId="0">
      <selection activeCell="H21" sqref="H21:H22"/>
    </sheetView>
  </sheetViews>
  <sheetFormatPr defaultRowHeight="14.5" x14ac:dyDescent="0.35"/>
  <cols>
    <col min="2" max="2" width="13.453125" customWidth="1"/>
    <col min="3" max="3" width="14.81640625" customWidth="1"/>
  </cols>
  <sheetData>
    <row r="1" spans="1:3" ht="17.5" x14ac:dyDescent="0.45">
      <c r="A1" t="s">
        <v>108</v>
      </c>
    </row>
    <row r="3" spans="1:3" ht="17.5" x14ac:dyDescent="0.45">
      <c r="A3" t="s">
        <v>16</v>
      </c>
      <c r="B3" s="26" t="s">
        <v>92</v>
      </c>
      <c r="C3" s="26" t="s">
        <v>102</v>
      </c>
    </row>
    <row r="4" spans="1:3" x14ac:dyDescent="0.35">
      <c r="A4" t="s">
        <v>17</v>
      </c>
      <c r="B4" s="28">
        <v>0.23158500000000001</v>
      </c>
      <c r="C4" s="28">
        <v>2.3822215438745398E-2</v>
      </c>
    </row>
    <row r="5" spans="1:3" x14ac:dyDescent="0.35">
      <c r="A5" t="s">
        <v>19</v>
      </c>
      <c r="B5" s="28">
        <v>0.24499560000000001</v>
      </c>
      <c r="C5" s="28">
        <v>1.4429096455156901E-2</v>
      </c>
    </row>
    <row r="6" spans="1:3" x14ac:dyDescent="0.35">
      <c r="A6" t="s">
        <v>20</v>
      </c>
      <c r="B6" s="28">
        <v>0.230230933333333</v>
      </c>
      <c r="C6" s="28">
        <v>2.09589617216068E-2</v>
      </c>
    </row>
    <row r="7" spans="1:3" x14ac:dyDescent="0.35">
      <c r="A7" t="s">
        <v>21</v>
      </c>
      <c r="B7" s="28">
        <v>0.21666443333333299</v>
      </c>
      <c r="C7" s="28">
        <v>1.7730185844078299E-2</v>
      </c>
    </row>
    <row r="8" spans="1:3" x14ac:dyDescent="0.35">
      <c r="A8" t="s">
        <v>22</v>
      </c>
      <c r="B8" s="28">
        <v>0.21379535</v>
      </c>
      <c r="C8" s="28">
        <v>1.8923888911322E-2</v>
      </c>
    </row>
    <row r="9" spans="1:3" x14ac:dyDescent="0.35">
      <c r="A9" t="s">
        <v>23</v>
      </c>
      <c r="B9" s="28">
        <v>0.22912560000000001</v>
      </c>
      <c r="C9" s="28">
        <v>2.05890394441368E-2</v>
      </c>
    </row>
    <row r="10" spans="1:3" x14ac:dyDescent="0.35">
      <c r="A10" t="s">
        <v>24</v>
      </c>
      <c r="B10" s="28">
        <v>0.2243858</v>
      </c>
      <c r="C10" s="28">
        <v>3.0617421101918799E-2</v>
      </c>
    </row>
    <row r="11" spans="1:3" x14ac:dyDescent="0.35">
      <c r="A11" t="s">
        <v>25</v>
      </c>
      <c r="B11" s="28">
        <v>0.221301733333333</v>
      </c>
      <c r="C11" s="28">
        <v>2.4488187575895101E-2</v>
      </c>
    </row>
    <row r="12" spans="1:3" x14ac:dyDescent="0.35">
      <c r="A12" t="s">
        <v>26</v>
      </c>
      <c r="B12" s="28">
        <v>0.2248936</v>
      </c>
      <c r="C12" s="28">
        <v>2.1757111493154499E-2</v>
      </c>
    </row>
    <row r="13" spans="1:3" x14ac:dyDescent="0.35">
      <c r="A13" t="s">
        <v>27</v>
      </c>
      <c r="B13" s="28">
        <v>0.234749766666667</v>
      </c>
      <c r="C13" s="28">
        <v>2.0300481847921201E-2</v>
      </c>
    </row>
    <row r="14" spans="1:3" x14ac:dyDescent="0.35">
      <c r="A14" t="s">
        <v>28</v>
      </c>
      <c r="B14" s="28">
        <v>0.253061166666667</v>
      </c>
      <c r="C14" s="28">
        <v>2.42485663641058E-2</v>
      </c>
    </row>
    <row r="15" spans="1:3" x14ac:dyDescent="0.35">
      <c r="A15" t="s">
        <v>29</v>
      </c>
      <c r="B15" s="28">
        <v>0.21702928333333299</v>
      </c>
      <c r="C15" s="28">
        <v>1.97972450492837E-2</v>
      </c>
    </row>
    <row r="16" spans="1:3" x14ac:dyDescent="0.35">
      <c r="A16" t="s">
        <v>30</v>
      </c>
      <c r="B16" s="28">
        <v>0.2425967</v>
      </c>
      <c r="C16" s="28">
        <v>2.8648429921240399E-2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C31" sqref="C31"/>
    </sheetView>
  </sheetViews>
  <sheetFormatPr defaultRowHeight="14.5" x14ac:dyDescent="0.35"/>
  <cols>
    <col min="1" max="1" width="9.54296875" bestFit="1" customWidth="1"/>
    <col min="2" max="2" width="14.7265625" customWidth="1"/>
    <col min="3" max="3" width="17.453125" customWidth="1"/>
    <col min="4" max="4" width="15.7265625" customWidth="1"/>
    <col min="5" max="5" width="17.26953125" customWidth="1"/>
  </cols>
  <sheetData>
    <row r="1" spans="1:5" ht="16.5" x14ac:dyDescent="0.45">
      <c r="A1" t="s">
        <v>119</v>
      </c>
    </row>
    <row r="3" spans="1:5" ht="16.5" x14ac:dyDescent="0.45">
      <c r="A3" t="s">
        <v>16</v>
      </c>
      <c r="B3" s="26" t="s">
        <v>109</v>
      </c>
      <c r="C3" s="26" t="s">
        <v>112</v>
      </c>
      <c r="D3" s="26" t="s">
        <v>110</v>
      </c>
      <c r="E3" s="26" t="s">
        <v>111</v>
      </c>
    </row>
    <row r="4" spans="1:5" x14ac:dyDescent="0.35">
      <c r="A4" t="s">
        <v>17</v>
      </c>
      <c r="B4" s="28">
        <v>5.8544733841477903E-2</v>
      </c>
      <c r="C4" s="28">
        <v>2.78833395314271E-2</v>
      </c>
      <c r="D4" s="28">
        <v>5.15155844693614E-2</v>
      </c>
      <c r="E4" s="28">
        <v>2.4571658421874799E-2</v>
      </c>
    </row>
    <row r="5" spans="1:5" x14ac:dyDescent="0.35">
      <c r="A5" t="s">
        <v>19</v>
      </c>
      <c r="B5" s="28">
        <v>2.8722566870948399E-3</v>
      </c>
      <c r="C5" s="28">
        <v>1.78949889247224E-2</v>
      </c>
      <c r="D5" s="28">
        <v>-1.2184118217718899E-2</v>
      </c>
      <c r="E5" s="28">
        <v>1.6165422868411199E-2</v>
      </c>
    </row>
    <row r="6" spans="1:5" x14ac:dyDescent="0.35">
      <c r="A6" t="s">
        <v>20</v>
      </c>
      <c r="B6" s="28">
        <v>3.9132917985294897E-2</v>
      </c>
      <c r="C6" s="28">
        <v>2.4552798099791499E-2</v>
      </c>
      <c r="D6" s="28">
        <v>2.4025510306736199E-2</v>
      </c>
      <c r="E6" s="28">
        <v>2.2390573509513501E-2</v>
      </c>
    </row>
    <row r="7" spans="1:5" x14ac:dyDescent="0.35">
      <c r="A7" t="s">
        <v>21</v>
      </c>
      <c r="B7" s="28">
        <v>4.2762494133580901E-2</v>
      </c>
      <c r="C7" s="28">
        <v>2.5896899408559999E-2</v>
      </c>
      <c r="D7" s="28">
        <v>4.8069664022865603E-2</v>
      </c>
      <c r="E7" s="28">
        <v>1.85400747892389E-2</v>
      </c>
    </row>
    <row r="8" spans="1:5" x14ac:dyDescent="0.35">
      <c r="A8" t="s">
        <v>22</v>
      </c>
      <c r="B8" s="28">
        <v>6.5259915400449203E-2</v>
      </c>
      <c r="C8" s="28">
        <v>2.4916611312411002E-2</v>
      </c>
      <c r="D8" s="28">
        <v>5.5730076664365899E-2</v>
      </c>
      <c r="E8" s="28">
        <v>2.22482962864399E-2</v>
      </c>
    </row>
    <row r="9" spans="1:5" x14ac:dyDescent="0.35">
      <c r="A9" t="s">
        <v>23</v>
      </c>
      <c r="B9" s="28">
        <v>4.6967510216518002E-2</v>
      </c>
      <c r="C9" s="28">
        <v>2.32031810568794E-2</v>
      </c>
      <c r="D9" s="28">
        <v>3.18504409554171E-2</v>
      </c>
      <c r="E9" s="28">
        <v>2.2287947501877702E-2</v>
      </c>
    </row>
    <row r="10" spans="1:5" x14ac:dyDescent="0.35">
      <c r="A10" t="s">
        <v>24</v>
      </c>
      <c r="B10" s="28">
        <v>-1.91540391268244E-3</v>
      </c>
      <c r="C10" s="28">
        <v>3.8824892941664899E-2</v>
      </c>
      <c r="D10" s="28">
        <v>1.38558670214002E-2</v>
      </c>
      <c r="E10" s="28">
        <v>3.2650443032629303E-2</v>
      </c>
    </row>
    <row r="11" spans="1:5" x14ac:dyDescent="0.35">
      <c r="A11" t="s">
        <v>25</v>
      </c>
      <c r="B11" s="28">
        <v>4.4711752547740201E-2</v>
      </c>
      <c r="C11" s="28">
        <v>2.8359809136653501E-2</v>
      </c>
      <c r="D11" s="28">
        <v>3.09409147586319E-2</v>
      </c>
      <c r="E11" s="28">
        <v>2.6408261463067701E-2</v>
      </c>
    </row>
    <row r="12" spans="1:5" x14ac:dyDescent="0.35">
      <c r="A12" t="s">
        <v>26</v>
      </c>
      <c r="B12" s="28">
        <v>5.23617070445851E-2</v>
      </c>
      <c r="C12" s="28">
        <v>2.4334990618337798E-2</v>
      </c>
      <c r="D12" s="28">
        <v>4.1775111315692302E-2</v>
      </c>
      <c r="E12" s="28">
        <v>2.2458224433196301E-2</v>
      </c>
    </row>
    <row r="13" spans="1:5" x14ac:dyDescent="0.35">
      <c r="A13" t="s">
        <v>27</v>
      </c>
      <c r="B13" s="28">
        <v>3.4876132310420201E-2</v>
      </c>
      <c r="C13" s="28">
        <v>2.0761613678780599E-2</v>
      </c>
      <c r="D13" s="28">
        <v>1.7572367776711E-2</v>
      </c>
      <c r="E13" s="28">
        <v>2.0551168030454502E-2</v>
      </c>
    </row>
    <row r="14" spans="1:5" x14ac:dyDescent="0.35">
      <c r="A14" t="s">
        <v>28</v>
      </c>
      <c r="B14" s="28">
        <v>-9.2680312503836699E-3</v>
      </c>
      <c r="C14" s="28">
        <v>2.9727328092220999E-2</v>
      </c>
      <c r="D14" s="28">
        <v>-4.5674708052535996E-3</v>
      </c>
      <c r="E14" s="28">
        <v>2.4825594646559701E-2</v>
      </c>
    </row>
    <row r="15" spans="1:5" x14ac:dyDescent="0.35">
      <c r="A15" t="s">
        <v>29</v>
      </c>
      <c r="B15" s="28">
        <v>5.0556174113723901E-2</v>
      </c>
      <c r="C15" s="28">
        <v>2.0691799979235401E-2</v>
      </c>
      <c r="D15" s="28">
        <v>3.6291321610335402E-2</v>
      </c>
      <c r="E15" s="28">
        <v>2.0155293748503899E-2</v>
      </c>
    </row>
    <row r="16" spans="1:5" x14ac:dyDescent="0.35">
      <c r="A16" t="s">
        <v>30</v>
      </c>
      <c r="B16" s="28">
        <v>-9.5842932445575101E-4</v>
      </c>
      <c r="C16" s="28">
        <v>3.3946431578136801E-2</v>
      </c>
      <c r="D16" s="28">
        <v>6.4246877184153698E-3</v>
      </c>
      <c r="E16" s="28">
        <v>3.1324334675567798E-2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workbookViewId="0">
      <selection activeCell="B5" sqref="B5"/>
    </sheetView>
  </sheetViews>
  <sheetFormatPr defaultRowHeight="14.5" x14ac:dyDescent="0.35"/>
  <cols>
    <col min="1" max="1" width="9.54296875" bestFit="1" customWidth="1"/>
    <col min="2" max="2" width="14.7265625" customWidth="1"/>
    <col min="3" max="3" width="16.7265625" customWidth="1"/>
    <col min="4" max="4" width="15.453125" customWidth="1"/>
    <col min="5" max="5" width="17.26953125" customWidth="1"/>
  </cols>
  <sheetData>
    <row r="1" spans="1:5" ht="16.5" x14ac:dyDescent="0.45">
      <c r="A1" t="s">
        <v>120</v>
      </c>
    </row>
    <row r="3" spans="1:5" ht="16.5" x14ac:dyDescent="0.45">
      <c r="A3" t="s">
        <v>16</v>
      </c>
      <c r="B3" s="26" t="s">
        <v>113</v>
      </c>
      <c r="C3" s="26" t="s">
        <v>114</v>
      </c>
      <c r="D3" s="26" t="s">
        <v>115</v>
      </c>
      <c r="E3" s="26" t="s">
        <v>116</v>
      </c>
    </row>
    <row r="4" spans="1:5" x14ac:dyDescent="0.35">
      <c r="A4" t="s">
        <v>17</v>
      </c>
      <c r="B4" s="30">
        <v>0.26803015110176348</v>
      </c>
      <c r="C4" s="28">
        <v>4.3656694510058103E-2</v>
      </c>
      <c r="D4" s="30">
        <v>0.26233070692899019</v>
      </c>
      <c r="E4" s="28">
        <v>2.53089132142243E-2</v>
      </c>
    </row>
    <row r="5" spans="1:5" x14ac:dyDescent="0.35">
      <c r="A5" t="s">
        <v>19</v>
      </c>
      <c r="B5" s="30">
        <v>0.26693076034964736</v>
      </c>
      <c r="C5" s="28">
        <v>3.0143164909740498E-2</v>
      </c>
      <c r="D5" s="30">
        <v>0.26734959283340154</v>
      </c>
      <c r="E5" s="28">
        <v>1.11791540007855E-2</v>
      </c>
    </row>
    <row r="6" spans="1:5" x14ac:dyDescent="0.35">
      <c r="A6" t="s">
        <v>20</v>
      </c>
      <c r="B6" s="30">
        <v>0.24171959371053392</v>
      </c>
      <c r="C6" s="28">
        <v>2.1625894111792301E-2</v>
      </c>
      <c r="D6" s="30">
        <v>0.25241323676117189</v>
      </c>
      <c r="E6" s="28">
        <v>9.8765211601394808E-3</v>
      </c>
    </row>
    <row r="7" spans="1:5" x14ac:dyDescent="0.35">
      <c r="A7" t="s">
        <v>21</v>
      </c>
      <c r="B7" s="30">
        <v>0.22561480229897352</v>
      </c>
      <c r="C7" s="28">
        <v>2.3019090330609501E-2</v>
      </c>
      <c r="D7" s="30">
        <v>0.25243959167127811</v>
      </c>
      <c r="E7" s="28">
        <v>8.0521966570473603E-3</v>
      </c>
    </row>
    <row r="8" spans="1:5" x14ac:dyDescent="0.35">
      <c r="A8" t="s">
        <v>22</v>
      </c>
      <c r="B8" s="30">
        <v>0.23509561992103883</v>
      </c>
      <c r="C8" s="28">
        <v>1.41645367116594E-2</v>
      </c>
      <c r="D8" s="30">
        <v>0.25198752641868716</v>
      </c>
      <c r="E8" s="28">
        <v>8.6109613625097205E-3</v>
      </c>
    </row>
    <row r="9" spans="1:5" x14ac:dyDescent="0.35">
      <c r="A9" t="s">
        <v>23</v>
      </c>
      <c r="B9" s="30">
        <v>0.25465950472327248</v>
      </c>
      <c r="C9" s="28">
        <v>6.45461778722301E-3</v>
      </c>
      <c r="D9" s="30">
        <v>0.2674808606730702</v>
      </c>
      <c r="E9" s="28">
        <v>6.7078794773787901E-3</v>
      </c>
    </row>
    <row r="10" spans="1:5" x14ac:dyDescent="0.35">
      <c r="A10" t="s">
        <v>24</v>
      </c>
      <c r="B10" s="30">
        <v>0.21882618575251095</v>
      </c>
      <c r="C10" s="28">
        <v>2.75516939812031E-2</v>
      </c>
      <c r="D10" s="30">
        <v>0.25467079595444841</v>
      </c>
      <c r="E10" s="28">
        <v>1.9543287766242201E-2</v>
      </c>
    </row>
    <row r="11" spans="1:5" x14ac:dyDescent="0.35">
      <c r="A11" t="s">
        <v>25</v>
      </c>
      <c r="B11" s="30">
        <v>0.23965068680474294</v>
      </c>
      <c r="C11" s="28">
        <v>1.92222532609958E-2</v>
      </c>
      <c r="D11" s="30">
        <v>0.25344746840224985</v>
      </c>
      <c r="E11" s="28">
        <v>8.4532714146984891E-3</v>
      </c>
    </row>
    <row r="12" spans="1:5" x14ac:dyDescent="0.35">
      <c r="A12" t="s">
        <v>26</v>
      </c>
      <c r="B12" s="30">
        <v>0.31768259933274706</v>
      </c>
      <c r="C12" s="28">
        <v>3.8292997383729301E-2</v>
      </c>
      <c r="D12" s="30">
        <v>0.28121279727536219</v>
      </c>
      <c r="E12" s="28">
        <v>2.1713452290568699E-2</v>
      </c>
    </row>
    <row r="13" spans="1:5" x14ac:dyDescent="0.35">
      <c r="A13" t="s">
        <v>27</v>
      </c>
      <c r="B13" s="30">
        <v>0.23885053645718529</v>
      </c>
      <c r="C13" s="28">
        <v>3.7466349383060002E-3</v>
      </c>
      <c r="D13" s="30">
        <v>0.24215692805030975</v>
      </c>
      <c r="E13" s="28">
        <v>8.0096548468559202E-3</v>
      </c>
    </row>
    <row r="14" spans="1:5" x14ac:dyDescent="0.35">
      <c r="A14" t="s">
        <v>28</v>
      </c>
      <c r="B14" s="30">
        <v>0.21831830569852723</v>
      </c>
      <c r="C14" s="28">
        <v>1.7785164900274E-2</v>
      </c>
      <c r="D14" s="30">
        <v>0.24566036594875579</v>
      </c>
      <c r="E14" s="28">
        <v>1.42343866072972E-2</v>
      </c>
    </row>
    <row r="15" spans="1:5" x14ac:dyDescent="0.35">
      <c r="A15" t="s">
        <v>29</v>
      </c>
      <c r="B15" s="30">
        <v>0.25617877116175664</v>
      </c>
      <c r="C15" s="28">
        <v>2.72285747859521E-2</v>
      </c>
      <c r="D15" s="30">
        <v>0.26076037961827242</v>
      </c>
      <c r="E15" s="28">
        <v>2.4338182014140401E-2</v>
      </c>
    </row>
    <row r="16" spans="1:5" x14ac:dyDescent="0.35">
      <c r="A16" t="s">
        <v>30</v>
      </c>
      <c r="B16" s="30">
        <v>0.23061332232529047</v>
      </c>
      <c r="C16" s="28">
        <v>2.6328162384893598E-2</v>
      </c>
      <c r="D16" s="30">
        <v>0.2451354451315832</v>
      </c>
      <c r="E16" s="28">
        <v>2.11924746062329E-2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workbookViewId="0">
      <selection activeCell="B4" sqref="B4:C16"/>
    </sheetView>
  </sheetViews>
  <sheetFormatPr defaultRowHeight="14.5" x14ac:dyDescent="0.35"/>
  <cols>
    <col min="1" max="1" width="9.54296875" bestFit="1" customWidth="1"/>
    <col min="2" max="2" width="12" bestFit="1" customWidth="1"/>
    <col min="3" max="3" width="14.26953125" customWidth="1"/>
  </cols>
  <sheetData>
    <row r="1" spans="1:3" ht="17.5" x14ac:dyDescent="0.45">
      <c r="A1" t="s">
        <v>117</v>
      </c>
    </row>
    <row r="3" spans="1:3" ht="17.5" x14ac:dyDescent="0.45">
      <c r="A3" t="s">
        <v>16</v>
      </c>
      <c r="B3" s="26" t="s">
        <v>95</v>
      </c>
      <c r="C3" s="26" t="s">
        <v>118</v>
      </c>
    </row>
    <row r="4" spans="1:3" x14ac:dyDescent="0.35">
      <c r="A4" t="s">
        <v>17</v>
      </c>
      <c r="B4" s="30">
        <v>0.19880438738623801</v>
      </c>
      <c r="C4" s="30">
        <v>2.5209770429027199E-2</v>
      </c>
    </row>
    <row r="5" spans="1:3" x14ac:dyDescent="0.35">
      <c r="A5" t="s">
        <v>19</v>
      </c>
      <c r="B5" s="30">
        <v>0.21971148243637301</v>
      </c>
      <c r="C5" s="30">
        <v>1.20117926802567E-2</v>
      </c>
    </row>
    <row r="6" spans="1:3" x14ac:dyDescent="0.35">
      <c r="A6" t="s">
        <v>20</v>
      </c>
      <c r="B6" s="30">
        <v>0.216598368815558</v>
      </c>
      <c r="C6" s="30">
        <v>1.86365947781818E-2</v>
      </c>
    </row>
    <row r="7" spans="1:3" x14ac:dyDescent="0.35">
      <c r="A7" t="s">
        <v>21</v>
      </c>
      <c r="B7" s="30">
        <v>0.206495667147988</v>
      </c>
      <c r="C7" s="30">
        <v>1.83445225568954E-2</v>
      </c>
    </row>
    <row r="8" spans="1:3" x14ac:dyDescent="0.35">
      <c r="A8" t="s">
        <v>22</v>
      </c>
      <c r="B8" s="30">
        <v>0.19164791683381099</v>
      </c>
      <c r="C8" s="30">
        <v>1.98786449766164E-2</v>
      </c>
    </row>
    <row r="9" spans="1:3" x14ac:dyDescent="0.35">
      <c r="A9" t="s">
        <v>23</v>
      </c>
      <c r="B9" s="30">
        <v>0.205971039331865</v>
      </c>
      <c r="C9" s="30">
        <v>1.95376851975308E-2</v>
      </c>
    </row>
    <row r="10" spans="1:3" x14ac:dyDescent="0.35">
      <c r="A10" t="s">
        <v>24</v>
      </c>
      <c r="B10" s="30">
        <v>0.20399962441750899</v>
      </c>
      <c r="C10" s="30">
        <v>2.54783526695826E-2</v>
      </c>
    </row>
    <row r="11" spans="1:3" x14ac:dyDescent="0.35">
      <c r="A11" t="s">
        <v>25</v>
      </c>
      <c r="B11" s="30">
        <v>0.21512966575286299</v>
      </c>
      <c r="C11" s="30">
        <v>2.5175265488508802E-2</v>
      </c>
    </row>
    <row r="12" spans="1:3" x14ac:dyDescent="0.35">
      <c r="A12" t="s">
        <v>26</v>
      </c>
      <c r="B12" s="30">
        <v>0.20733530696407501</v>
      </c>
      <c r="C12" s="30">
        <v>1.9457924838899101E-2</v>
      </c>
    </row>
    <row r="13" spans="1:3" x14ac:dyDescent="0.35">
      <c r="A13" t="s">
        <v>27</v>
      </c>
      <c r="B13" s="30">
        <v>0.21631633851342</v>
      </c>
      <c r="C13" s="30">
        <v>1.49270038678028E-2</v>
      </c>
    </row>
    <row r="14" spans="1:3" x14ac:dyDescent="0.35">
      <c r="A14" t="s">
        <v>28</v>
      </c>
      <c r="B14" s="30">
        <v>0.232580580526561</v>
      </c>
      <c r="C14" s="30">
        <v>2.1672815087398E-2</v>
      </c>
    </row>
    <row r="15" spans="1:3" x14ac:dyDescent="0.35">
      <c r="A15" t="s">
        <v>29</v>
      </c>
      <c r="B15" s="30">
        <v>0.197416404162815</v>
      </c>
      <c r="C15" s="30">
        <v>2.0221305564361199E-2</v>
      </c>
    </row>
    <row r="16" spans="1:3" x14ac:dyDescent="0.35">
      <c r="A16" t="s">
        <v>30</v>
      </c>
      <c r="B16" s="30">
        <v>0.21243614358788801</v>
      </c>
      <c r="C16" s="30">
        <v>2.3102949282507401E-2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workbookViewId="0">
      <selection activeCell="D17" sqref="D17"/>
    </sheetView>
  </sheetViews>
  <sheetFormatPr defaultRowHeight="14.5" x14ac:dyDescent="0.35"/>
  <cols>
    <col min="1" max="1" width="9.54296875" bestFit="1" customWidth="1"/>
    <col min="2" max="2" width="16.26953125" customWidth="1"/>
    <col min="3" max="3" width="17.7265625" customWidth="1"/>
    <col min="4" max="4" width="16" customWidth="1"/>
    <col min="5" max="5" width="16.7265625" customWidth="1"/>
  </cols>
  <sheetData>
    <row r="1" spans="1:5" ht="16.5" x14ac:dyDescent="0.45">
      <c r="A1" t="s">
        <v>126</v>
      </c>
    </row>
    <row r="3" spans="1:5" ht="16.5" x14ac:dyDescent="0.45">
      <c r="A3" t="s">
        <v>16</v>
      </c>
      <c r="B3" s="26" t="s">
        <v>121</v>
      </c>
      <c r="C3" s="26" t="s">
        <v>122</v>
      </c>
      <c r="D3" s="26" t="s">
        <v>123</v>
      </c>
      <c r="E3" s="26" t="s">
        <v>124</v>
      </c>
    </row>
    <row r="4" spans="1:5" x14ac:dyDescent="0.35">
      <c r="A4" t="s">
        <v>17</v>
      </c>
      <c r="B4" s="28">
        <v>6.9225763715525898E-2</v>
      </c>
      <c r="C4" s="28">
        <v>5.0412691860570097E-2</v>
      </c>
      <c r="D4" s="28">
        <v>6.3526319542752299E-2</v>
      </c>
      <c r="E4" s="28">
        <v>3.5722172570679299E-2</v>
      </c>
    </row>
    <row r="5" spans="1:5" x14ac:dyDescent="0.35">
      <c r="A5" t="s">
        <v>19</v>
      </c>
      <c r="B5" s="28">
        <v>4.72192779132743E-2</v>
      </c>
      <c r="C5" s="28">
        <v>3.2448321284301897E-2</v>
      </c>
      <c r="D5" s="28">
        <v>4.7638110397028401E-2</v>
      </c>
      <c r="E5" s="28">
        <v>1.64090416407159E-2</v>
      </c>
    </row>
    <row r="6" spans="1:5" x14ac:dyDescent="0.35">
      <c r="A6" t="s">
        <v>20</v>
      </c>
      <c r="B6" s="28">
        <v>2.5121224894976101E-2</v>
      </c>
      <c r="C6" s="28">
        <v>2.8548239193698199E-2</v>
      </c>
      <c r="D6" s="28">
        <v>3.5814867945614198E-2</v>
      </c>
      <c r="E6" s="28">
        <v>2.1091902122682901E-2</v>
      </c>
    </row>
    <row r="7" spans="1:5" x14ac:dyDescent="0.35">
      <c r="A7" t="s">
        <v>21</v>
      </c>
      <c r="B7" s="28">
        <v>1.9119135150985199E-2</v>
      </c>
      <c r="C7" s="28">
        <v>2.9434673898129201E-2</v>
      </c>
      <c r="D7" s="28">
        <v>4.5943924523289797E-2</v>
      </c>
      <c r="E7" s="28">
        <v>2.0033955646457099E-2</v>
      </c>
    </row>
    <row r="8" spans="1:5" x14ac:dyDescent="0.35">
      <c r="A8" t="s">
        <v>22</v>
      </c>
      <c r="B8" s="28">
        <v>4.3447703087228E-2</v>
      </c>
      <c r="C8" s="28">
        <v>2.4408904653062599E-2</v>
      </c>
      <c r="D8" s="28">
        <v>6.0339609584876303E-2</v>
      </c>
      <c r="E8" s="28">
        <v>2.1663544993675201E-2</v>
      </c>
    </row>
    <row r="9" spans="1:5" x14ac:dyDescent="0.35">
      <c r="A9" t="s">
        <v>23</v>
      </c>
      <c r="B9" s="28">
        <v>4.86884653914074E-2</v>
      </c>
      <c r="C9" s="28">
        <v>2.0576278420962098E-2</v>
      </c>
      <c r="D9" s="28">
        <v>6.1509821341205098E-2</v>
      </c>
      <c r="E9" s="28">
        <v>2.0657124435914401E-2</v>
      </c>
    </row>
    <row r="10" spans="1:5" x14ac:dyDescent="0.35">
      <c r="A10" t="s">
        <v>24</v>
      </c>
      <c r="B10" s="28">
        <v>1.4826561335001801E-2</v>
      </c>
      <c r="C10" s="28">
        <v>3.7526554544608702E-2</v>
      </c>
      <c r="D10" s="28">
        <v>5.0671171536939202E-2</v>
      </c>
      <c r="E10" s="28">
        <v>3.21105364556524E-2</v>
      </c>
    </row>
    <row r="11" spans="1:5" x14ac:dyDescent="0.35">
      <c r="A11" t="s">
        <v>25</v>
      </c>
      <c r="B11" s="28">
        <v>2.4521021051879501E-2</v>
      </c>
      <c r="C11" s="28">
        <v>3.1674737770765599E-2</v>
      </c>
      <c r="D11" s="28">
        <v>3.8317802649386397E-2</v>
      </c>
      <c r="E11" s="28">
        <v>2.6556577151949801E-2</v>
      </c>
    </row>
    <row r="12" spans="1:5" x14ac:dyDescent="0.35">
      <c r="A12" t="s">
        <v>26</v>
      </c>
      <c r="B12" s="28">
        <v>0.110347292368672</v>
      </c>
      <c r="C12" s="28">
        <v>4.2953049806347197E-2</v>
      </c>
      <c r="D12" s="28">
        <v>7.3877490311287194E-2</v>
      </c>
      <c r="E12" s="28">
        <v>2.9156214593308399E-2</v>
      </c>
    </row>
    <row r="13" spans="1:5" x14ac:dyDescent="0.35">
      <c r="A13" t="s">
        <v>27</v>
      </c>
      <c r="B13" s="28">
        <v>2.2534197943764898E-2</v>
      </c>
      <c r="C13" s="28">
        <v>1.53900200724474E-2</v>
      </c>
      <c r="D13" s="28">
        <v>2.5840589536889402E-2</v>
      </c>
      <c r="E13" s="28">
        <v>1.6940189350628899E-2</v>
      </c>
    </row>
    <row r="14" spans="1:5" x14ac:dyDescent="0.35">
      <c r="A14" t="s">
        <v>28</v>
      </c>
      <c r="B14" s="28">
        <v>-1.42622748280338E-2</v>
      </c>
      <c r="C14" s="28">
        <v>2.8036101803611799E-2</v>
      </c>
      <c r="D14" s="28">
        <v>1.30797854221948E-2</v>
      </c>
      <c r="E14" s="28">
        <v>2.5929301492684902E-2</v>
      </c>
    </row>
    <row r="15" spans="1:5" x14ac:dyDescent="0.35">
      <c r="A15" t="s">
        <v>29</v>
      </c>
      <c r="B15" s="28">
        <v>5.8762366998941599E-2</v>
      </c>
      <c r="C15" s="28">
        <v>3.39160210461288E-2</v>
      </c>
      <c r="D15" s="28">
        <v>6.3343975455457405E-2</v>
      </c>
      <c r="E15" s="28">
        <v>3.1642507841204599E-2</v>
      </c>
    </row>
    <row r="16" spans="1:5" x14ac:dyDescent="0.35">
      <c r="A16" t="s">
        <v>30</v>
      </c>
      <c r="B16" s="28">
        <v>1.81771787374027E-2</v>
      </c>
      <c r="C16" s="28">
        <v>3.5027394994709998E-2</v>
      </c>
      <c r="D16" s="28">
        <v>3.2699301543695401E-2</v>
      </c>
      <c r="E16" s="28">
        <v>3.1350713635991401E-2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Suppl. Data S1-fragment mass</vt:lpstr>
      <vt:lpstr>Suppl. Data S2-input</vt:lpstr>
      <vt:lpstr>Suppl. Data S3 - Enrichmemt</vt:lpstr>
      <vt:lpstr>Suppl. Data S4 - Ks(pulse)</vt:lpstr>
      <vt:lpstr>Suppl. Data S5 - RGRSTR(pulse)</vt:lpstr>
      <vt:lpstr>Suppl. Data S6 - KD(pulse)</vt:lpstr>
      <vt:lpstr>Suppl. Data S7 - KS(chase)</vt:lpstr>
      <vt:lpstr>Suppl. Data S8 - RGRSTR(chase)</vt:lpstr>
      <vt:lpstr>Suppl. Data S9 - KD(chase)</vt:lpstr>
    </vt:vector>
  </TitlesOfParts>
  <Company>MPI of Molecular Plant Physiology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Hirofumi Ishihara</dc:creator>
  <cp:lastModifiedBy>Hirofumi Ishihara</cp:lastModifiedBy>
  <dcterms:created xsi:type="dcterms:W3CDTF">2020-06-18T09:20:15Z</dcterms:created>
  <dcterms:modified xsi:type="dcterms:W3CDTF">2021-03-19T12:47:15Z</dcterms:modified>
</cp:coreProperties>
</file>